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showObjects="placeholders" defaultThemeVersion="124226"/>
  <mc:AlternateContent xmlns:mc="http://schemas.openxmlformats.org/markup-compatibility/2006">
    <mc:Choice Requires="x15">
      <x15ac:absPath xmlns:x15ac="http://schemas.microsoft.com/office/spreadsheetml/2010/11/ac" url="C:\Users\hyogo\Pictures\ホームページ用240701\様式\取扱業\"/>
    </mc:Choice>
  </mc:AlternateContent>
  <xr:revisionPtr revIDLastSave="0" documentId="8_{5249E4B6-A62C-4ED2-B58E-A104176DE9ED}" xr6:coauthVersionLast="47" xr6:coauthVersionMax="47" xr10:uidLastSave="{00000000-0000-0000-0000-000000000000}"/>
  <bookViews>
    <workbookView xWindow="-120" yWindow="-120" windowWidth="29040" windowHeight="15720" tabRatio="725" activeTab="2" xr2:uid="{DFEA04F5-86C4-4804-BC0C-308C6C5098B0}"/>
  </bookViews>
  <sheets>
    <sheet name="メイン" sheetId="10" r:id="rId1"/>
    <sheet name="【印刷用】動物に関する帳簿" sheetId="15" r:id="rId2"/>
    <sheet name="【手書き印刷用】動物に関する帳簿" sheetId="16" r:id="rId3"/>
  </sheets>
  <definedNames>
    <definedName name="_xlnm._FilterDatabase" localSheetId="0" hidden="1">メイン!#REF!</definedName>
    <definedName name="_xlnm.Print_Area" localSheetId="0">メイン!#REF!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4" i="15" l="1"/>
  <c r="U41" i="15"/>
  <c r="H41" i="15"/>
  <c r="G41" i="15"/>
  <c r="E41" i="15"/>
  <c r="C41" i="15"/>
  <c r="U40" i="15"/>
  <c r="H40" i="15"/>
  <c r="G40" i="15"/>
  <c r="E40" i="15"/>
  <c r="C40" i="15"/>
  <c r="U39" i="15"/>
  <c r="H39" i="15"/>
  <c r="G39" i="15"/>
  <c r="E39" i="15"/>
  <c r="C39" i="15"/>
  <c r="U38" i="15"/>
  <c r="H38" i="15"/>
  <c r="G38" i="15"/>
  <c r="E38" i="15"/>
  <c r="C38" i="15"/>
  <c r="U37" i="15"/>
  <c r="H37" i="15"/>
  <c r="G37" i="15"/>
  <c r="E37" i="15"/>
  <c r="C37" i="15"/>
  <c r="U36" i="15"/>
  <c r="H36" i="15"/>
  <c r="G36" i="15"/>
  <c r="E36" i="15"/>
  <c r="C36" i="15"/>
  <c r="U35" i="15"/>
  <c r="H35" i="15"/>
  <c r="G35" i="15"/>
  <c r="E35" i="15"/>
  <c r="C35" i="15"/>
  <c r="U34" i="15"/>
  <c r="H34" i="15"/>
  <c r="G34" i="15"/>
  <c r="E34" i="15"/>
  <c r="C34" i="15"/>
  <c r="U33" i="15"/>
  <c r="H33" i="15"/>
  <c r="G33" i="15"/>
  <c r="E33" i="15"/>
  <c r="C33" i="15"/>
  <c r="U32" i="15"/>
  <c r="H32" i="15"/>
  <c r="G32" i="15"/>
  <c r="E32" i="15"/>
  <c r="C32" i="15"/>
  <c r="U31" i="15"/>
  <c r="H31" i="15"/>
  <c r="G31" i="15"/>
  <c r="E31" i="15"/>
  <c r="C31" i="15"/>
  <c r="U30" i="15"/>
  <c r="H30" i="15"/>
  <c r="G30" i="15"/>
  <c r="E30" i="15"/>
  <c r="C30" i="15"/>
  <c r="U29" i="15"/>
  <c r="H29" i="15"/>
  <c r="G29" i="15"/>
  <c r="E29" i="15"/>
  <c r="C29" i="15"/>
  <c r="U28" i="15"/>
  <c r="H28" i="15"/>
  <c r="G28" i="15"/>
  <c r="E28" i="15"/>
  <c r="C28" i="15"/>
  <c r="U27" i="15"/>
  <c r="H27" i="15"/>
  <c r="G27" i="15"/>
  <c r="E27" i="15"/>
  <c r="C27" i="15"/>
  <c r="S23" i="15"/>
  <c r="K23" i="15"/>
  <c r="D23" i="15"/>
  <c r="E21" i="15"/>
  <c r="F19" i="15"/>
  <c r="K18" i="15"/>
  <c r="I18" i="15"/>
  <c r="G18" i="15"/>
  <c r="F17" i="15"/>
  <c r="Q16" i="15"/>
  <c r="U16" i="15"/>
  <c r="T3" i="15"/>
  <c r="U4" i="15"/>
  <c r="S5" i="15"/>
  <c r="Q4" i="15"/>
  <c r="N16" i="15"/>
  <c r="L16" i="15"/>
  <c r="J16" i="15"/>
  <c r="F15" i="15"/>
  <c r="F14" i="15"/>
  <c r="O13" i="15"/>
  <c r="I13" i="15"/>
  <c r="S12" i="15"/>
  <c r="L12" i="15"/>
  <c r="F12" i="15"/>
  <c r="K11" i="15"/>
  <c r="I11" i="15"/>
  <c r="G11" i="15"/>
  <c r="O10" i="15"/>
  <c r="I10" i="15"/>
  <c r="K8" i="15"/>
  <c r="I8" i="15"/>
  <c r="G8" i="15"/>
  <c r="M7" i="15"/>
  <c r="K7" i="15"/>
  <c r="I7" i="15"/>
  <c r="O6" i="15"/>
  <c r="L5" i="15"/>
  <c r="F5" i="15"/>
  <c r="H4" i="15"/>
  <c r="I6" i="15"/>
  <c r="F9" i="15"/>
  <c r="L9" i="15"/>
  <c r="S9" i="15"/>
  <c r="F7" i="15"/>
</calcChain>
</file>

<file path=xl/sharedStrings.xml><?xml version="1.0" encoding="utf-8"?>
<sst xmlns="http://schemas.openxmlformats.org/spreadsheetml/2006/main" count="385" uniqueCount="122">
  <si>
    <t>月</t>
    <rPh sb="0" eb="1">
      <t>ツキ</t>
    </rPh>
    <phoneticPr fontId="2"/>
  </si>
  <si>
    <t>日</t>
    <rPh sb="0" eb="1">
      <t>ヒ</t>
    </rPh>
    <phoneticPr fontId="2"/>
  </si>
  <si>
    <t>住所（番地等）</t>
    <rPh sb="0" eb="2">
      <t>ジュウショ</t>
    </rPh>
    <rPh sb="3" eb="5">
      <t>バンチ</t>
    </rPh>
    <rPh sb="5" eb="6">
      <t>トウ</t>
    </rPh>
    <phoneticPr fontId="2"/>
  </si>
  <si>
    <t>電話番号</t>
    <rPh sb="0" eb="2">
      <t>デンワ</t>
    </rPh>
    <rPh sb="2" eb="4">
      <t>バンゴウ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</si>
  <si>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</si>
  <si>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</si>
  <si>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管理番号</t>
    <rPh sb="0" eb="2">
      <t>カンリ</t>
    </rPh>
    <rPh sb="2" eb="4">
      <t>バンゴウ</t>
    </rPh>
    <phoneticPr fontId="2"/>
  </si>
  <si>
    <t>①品種等名称</t>
    <rPh sb="1" eb="3">
      <t>ヒンシュ</t>
    </rPh>
    <rPh sb="3" eb="4">
      <t>トウ</t>
    </rPh>
    <rPh sb="4" eb="6">
      <t>メイショウ</t>
    </rPh>
    <phoneticPr fontId="2"/>
  </si>
  <si>
    <t>③生年月日</t>
    <rPh sb="1" eb="3">
      <t>セイネン</t>
    </rPh>
    <rPh sb="3" eb="5">
      <t>ガッピ</t>
    </rPh>
    <phoneticPr fontId="2"/>
  </si>
  <si>
    <t>④所有年月日</t>
    <rPh sb="1" eb="3">
      <t>ショユウ</t>
    </rPh>
    <rPh sb="3" eb="6">
      <t>ネンガッピ</t>
    </rPh>
    <phoneticPr fontId="2"/>
  </si>
  <si>
    <t>⑦相手先情報</t>
    <rPh sb="1" eb="4">
      <t>アイテサキ</t>
    </rPh>
    <rPh sb="4" eb="6">
      <t>ジョウホウ</t>
    </rPh>
    <phoneticPr fontId="2"/>
  </si>
  <si>
    <t>⑧相手方の法令厳守</t>
    <rPh sb="1" eb="4">
      <t>アイテガタ</t>
    </rPh>
    <rPh sb="5" eb="7">
      <t>ホウレイ</t>
    </rPh>
    <rPh sb="7" eb="9">
      <t>ゲンシュ</t>
    </rPh>
    <phoneticPr fontId="2"/>
  </si>
  <si>
    <t>⑨販売担当者名</t>
    <rPh sb="1" eb="3">
      <t>ハンバイ</t>
    </rPh>
    <rPh sb="3" eb="6">
      <t>タントウシャ</t>
    </rPh>
    <rPh sb="6" eb="7">
      <t>メイ</t>
    </rPh>
    <phoneticPr fontId="2"/>
  </si>
  <si>
    <t>⑩顧客確認</t>
    <rPh sb="1" eb="3">
      <t>コキャク</t>
    </rPh>
    <rPh sb="3" eb="5">
      <t>カクニン</t>
    </rPh>
    <phoneticPr fontId="2"/>
  </si>
  <si>
    <t>⑥販売又は引渡した日</t>
    <rPh sb="1" eb="3">
      <t>ハンバイ</t>
    </rPh>
    <rPh sb="3" eb="4">
      <t>マタ</t>
    </rPh>
    <rPh sb="5" eb="6">
      <t>ヒ</t>
    </rPh>
    <rPh sb="6" eb="7">
      <t>ワタ</t>
    </rPh>
    <rPh sb="9" eb="10">
      <t>ヒ</t>
    </rPh>
    <phoneticPr fontId="2"/>
  </si>
  <si>
    <t>⑤販売者情報（仕入先）</t>
    <rPh sb="1" eb="3">
      <t>ハンバイ</t>
    </rPh>
    <rPh sb="3" eb="4">
      <t>シャ</t>
    </rPh>
    <rPh sb="4" eb="6">
      <t>ジョウホウ</t>
    </rPh>
    <rPh sb="7" eb="9">
      <t>シイ</t>
    </rPh>
    <rPh sb="9" eb="10">
      <t>サキ</t>
    </rPh>
    <phoneticPr fontId="2"/>
  </si>
  <si>
    <t>品種</t>
    <rPh sb="0" eb="2">
      <t>ヒンシュ</t>
    </rPh>
    <phoneticPr fontId="2"/>
  </si>
  <si>
    <t>業種</t>
    <rPh sb="0" eb="2">
      <t>ギョウシュ</t>
    </rPh>
    <phoneticPr fontId="2"/>
  </si>
  <si>
    <t>②繁殖者等情報</t>
    <rPh sb="1" eb="3">
      <t>ハンショク</t>
    </rPh>
    <rPh sb="3" eb="4">
      <t>シャ</t>
    </rPh>
    <rPh sb="4" eb="5">
      <t>トウ</t>
    </rPh>
    <rPh sb="5" eb="7">
      <t>ジョウホウ</t>
    </rPh>
    <phoneticPr fontId="2"/>
  </si>
  <si>
    <t>繁殖者等</t>
    <rPh sb="0" eb="2">
      <t>ハンショク</t>
    </rPh>
    <rPh sb="2" eb="3">
      <t>シャ</t>
    </rPh>
    <rPh sb="3" eb="4">
      <t>トウ</t>
    </rPh>
    <phoneticPr fontId="2"/>
  </si>
  <si>
    <t>性別</t>
    <phoneticPr fontId="2"/>
  </si>
  <si>
    <t>種類</t>
    <phoneticPr fontId="2"/>
  </si>
  <si>
    <t>所在地</t>
    <rPh sb="0" eb="3">
      <t>ショザイチ</t>
    </rPh>
    <phoneticPr fontId="2"/>
  </si>
  <si>
    <t>電話</t>
    <rPh sb="0" eb="2">
      <t>デンワ</t>
    </rPh>
    <phoneticPr fontId="2"/>
  </si>
  <si>
    <t>販売者等</t>
    <rPh sb="0" eb="2">
      <t>ハンバイ</t>
    </rPh>
    <rPh sb="2" eb="3">
      <t>シャ</t>
    </rPh>
    <rPh sb="3" eb="4">
      <t>トウ</t>
    </rPh>
    <phoneticPr fontId="2"/>
  </si>
  <si>
    <t>業種：</t>
    <rPh sb="0" eb="2">
      <t>ギョウシュ</t>
    </rPh>
    <phoneticPr fontId="2"/>
  </si>
  <si>
    <t>品種</t>
    <phoneticPr fontId="2"/>
  </si>
  <si>
    <t>①品種の名称等</t>
    <rPh sb="1" eb="3">
      <t>ヒンシュ</t>
    </rPh>
    <rPh sb="4" eb="6">
      <t>メイショウ</t>
    </rPh>
    <rPh sb="6" eb="7">
      <t>トウ</t>
    </rPh>
    <phoneticPr fontId="2"/>
  </si>
  <si>
    <t>日</t>
    <phoneticPr fontId="2"/>
  </si>
  <si>
    <t>⑥販売又は
引渡した日</t>
    <rPh sb="1" eb="3">
      <t>ハンバイ</t>
    </rPh>
    <rPh sb="3" eb="4">
      <t>マタ</t>
    </rPh>
    <rPh sb="6" eb="8">
      <t>ヒキワタ</t>
    </rPh>
    <rPh sb="10" eb="11">
      <t>ヒ</t>
    </rPh>
    <phoneticPr fontId="2"/>
  </si>
  <si>
    <t>相手先</t>
    <rPh sb="0" eb="3">
      <t>アイテサキ</t>
    </rPh>
    <phoneticPr fontId="2"/>
  </si>
  <si>
    <t>⑧相手方の
法令厳守</t>
    <rPh sb="1" eb="4">
      <t>アイテガタ</t>
    </rPh>
    <rPh sb="6" eb="8">
      <t>ホウレイ</t>
    </rPh>
    <rPh sb="8" eb="10">
      <t>ゲンシュ</t>
    </rPh>
    <phoneticPr fontId="2"/>
  </si>
  <si>
    <t>現物確認</t>
    <rPh sb="0" eb="2">
      <t>ゲンブツ</t>
    </rPh>
    <rPh sb="2" eb="4">
      <t>カクニン</t>
    </rPh>
    <phoneticPr fontId="2"/>
  </si>
  <si>
    <t>対面説明</t>
    <rPh sb="0" eb="2">
      <t>タイメン</t>
    </rPh>
    <rPh sb="2" eb="4">
      <t>セツメイ</t>
    </rPh>
    <phoneticPr fontId="2"/>
  </si>
  <si>
    <t>③生年月日もしくは
輸入年月日</t>
    <rPh sb="1" eb="2">
      <t>イ</t>
    </rPh>
    <rPh sb="2" eb="5">
      <t>ネンガッピ</t>
    </rPh>
    <phoneticPr fontId="2"/>
  </si>
  <si>
    <t>年</t>
    <phoneticPr fontId="2"/>
  </si>
  <si>
    <t>確・推・輸</t>
    <phoneticPr fontId="2"/>
  </si>
  <si>
    <t>【飼養担当者】</t>
    <rPh sb="1" eb="3">
      <t>シヨウ</t>
    </rPh>
    <rPh sb="3" eb="6">
      <t>タントウシャ</t>
    </rPh>
    <phoneticPr fontId="2"/>
  </si>
  <si>
    <t>【飼養中の特記事項】</t>
    <rPh sb="3" eb="4">
      <t>ナカ</t>
    </rPh>
    <rPh sb="5" eb="7">
      <t>トッキ</t>
    </rPh>
    <rPh sb="7" eb="9">
      <t>ジコウ</t>
    </rPh>
    <phoneticPr fontId="2"/>
  </si>
  <si>
    <t>◇役割：給餌・清掃等の飼育管理及び健康確認</t>
    <rPh sb="1" eb="3">
      <t>ヤクワリ</t>
    </rPh>
    <rPh sb="4" eb="6">
      <t>キュウジ</t>
    </rPh>
    <rPh sb="7" eb="9">
      <t>セイソウ</t>
    </rPh>
    <rPh sb="9" eb="10">
      <t>トウ</t>
    </rPh>
    <rPh sb="11" eb="13">
      <t>シイク</t>
    </rPh>
    <rPh sb="13" eb="15">
      <t>カンリ</t>
    </rPh>
    <rPh sb="15" eb="16">
      <t>オヨ</t>
    </rPh>
    <rPh sb="17" eb="19">
      <t>ケンコウ</t>
    </rPh>
    <rPh sb="19" eb="21">
      <t>カクニン</t>
    </rPh>
    <phoneticPr fontId="2"/>
  </si>
  <si>
    <t>回/日</t>
    <rPh sb="0" eb="1">
      <t>カイ</t>
    </rPh>
    <phoneticPr fontId="2"/>
  </si>
  <si>
    <t>内容</t>
    <rPh sb="0" eb="2">
      <t>ナイヨウ</t>
    </rPh>
    <phoneticPr fontId="2"/>
  </si>
  <si>
    <t>記録者</t>
    <rPh sb="0" eb="3">
      <t>キロクシャ</t>
    </rPh>
    <phoneticPr fontId="2"/>
  </si>
  <si>
    <t>給餌</t>
    <phoneticPr fontId="2"/>
  </si>
  <si>
    <t>清掃</t>
    <phoneticPr fontId="2"/>
  </si>
  <si>
    <t>飼養担当者</t>
    <phoneticPr fontId="2"/>
  </si>
  <si>
    <t>飼養中の特記事項①</t>
    <rPh sb="0" eb="2">
      <t>シヨウ</t>
    </rPh>
    <rPh sb="2" eb="3">
      <t>チュウ</t>
    </rPh>
    <rPh sb="4" eb="6">
      <t>トッキ</t>
    </rPh>
    <rPh sb="6" eb="8">
      <t>ジコウ</t>
    </rPh>
    <phoneticPr fontId="2"/>
  </si>
  <si>
    <t>飼養中の特記事項②</t>
    <rPh sb="0" eb="2">
      <t>シヨウ</t>
    </rPh>
    <rPh sb="2" eb="3">
      <t>チュウ</t>
    </rPh>
    <rPh sb="4" eb="6">
      <t>トッキ</t>
    </rPh>
    <rPh sb="6" eb="8">
      <t>ジコウ</t>
    </rPh>
    <phoneticPr fontId="2"/>
  </si>
  <si>
    <t>飼養中の特記事項③</t>
    <rPh sb="0" eb="2">
      <t>シヨウ</t>
    </rPh>
    <rPh sb="2" eb="3">
      <t>チュウ</t>
    </rPh>
    <rPh sb="4" eb="6">
      <t>トッキ</t>
    </rPh>
    <rPh sb="6" eb="8">
      <t>ジコウ</t>
    </rPh>
    <phoneticPr fontId="2"/>
  </si>
  <si>
    <t>飼養中の特記事項④</t>
    <rPh sb="0" eb="2">
      <t>シヨウ</t>
    </rPh>
    <rPh sb="2" eb="3">
      <t>チュウ</t>
    </rPh>
    <rPh sb="4" eb="6">
      <t>トッキ</t>
    </rPh>
    <rPh sb="6" eb="8">
      <t>ジコウ</t>
    </rPh>
    <phoneticPr fontId="2"/>
  </si>
  <si>
    <t>飼養中の特記事項⑤</t>
    <rPh sb="0" eb="2">
      <t>シヨウ</t>
    </rPh>
    <rPh sb="2" eb="3">
      <t>チュウ</t>
    </rPh>
    <rPh sb="4" eb="6">
      <t>トッキ</t>
    </rPh>
    <rPh sb="6" eb="8">
      <t>ジコウ</t>
    </rPh>
    <phoneticPr fontId="2"/>
  </si>
  <si>
    <t>飼養中の特記事項⑥</t>
    <rPh sb="0" eb="2">
      <t>シヨウ</t>
    </rPh>
    <rPh sb="2" eb="3">
      <t>チュウ</t>
    </rPh>
    <rPh sb="4" eb="6">
      <t>トッキ</t>
    </rPh>
    <rPh sb="6" eb="8">
      <t>ジコウ</t>
    </rPh>
    <phoneticPr fontId="2"/>
  </si>
  <si>
    <t>飼養中の特記事項⑦</t>
    <rPh sb="0" eb="2">
      <t>シヨウ</t>
    </rPh>
    <rPh sb="2" eb="3">
      <t>チュウ</t>
    </rPh>
    <rPh sb="4" eb="6">
      <t>トッキ</t>
    </rPh>
    <rPh sb="6" eb="8">
      <t>ジコウ</t>
    </rPh>
    <phoneticPr fontId="2"/>
  </si>
  <si>
    <t>飼養中の特記事項⑧</t>
    <rPh sb="0" eb="2">
      <t>シヨウ</t>
    </rPh>
    <rPh sb="2" eb="3">
      <t>チュウ</t>
    </rPh>
    <rPh sb="4" eb="6">
      <t>トッキ</t>
    </rPh>
    <rPh sb="6" eb="8">
      <t>ジコウ</t>
    </rPh>
    <phoneticPr fontId="2"/>
  </si>
  <si>
    <t>飼養中の特記事項⑨</t>
    <rPh sb="0" eb="2">
      <t>シヨウ</t>
    </rPh>
    <rPh sb="2" eb="3">
      <t>チュウ</t>
    </rPh>
    <rPh sb="4" eb="6">
      <t>トッキ</t>
    </rPh>
    <rPh sb="6" eb="8">
      <t>ジコウ</t>
    </rPh>
    <phoneticPr fontId="2"/>
  </si>
  <si>
    <t>飼養中の特記事項⑩</t>
    <rPh sb="0" eb="2">
      <t>シヨウ</t>
    </rPh>
    <rPh sb="2" eb="3">
      <t>チュウ</t>
    </rPh>
    <rPh sb="4" eb="6">
      <t>トッキ</t>
    </rPh>
    <rPh sb="6" eb="8">
      <t>ジコウ</t>
    </rPh>
    <phoneticPr fontId="2"/>
  </si>
  <si>
    <t>飼養中の特記事項⑪</t>
    <rPh sb="0" eb="2">
      <t>シヨウ</t>
    </rPh>
    <rPh sb="2" eb="3">
      <t>チュウ</t>
    </rPh>
    <rPh sb="4" eb="6">
      <t>トッキ</t>
    </rPh>
    <rPh sb="6" eb="8">
      <t>ジコウ</t>
    </rPh>
    <phoneticPr fontId="2"/>
  </si>
  <si>
    <t>飼養中の特記事項⑫</t>
    <rPh sb="0" eb="2">
      <t>シヨウ</t>
    </rPh>
    <rPh sb="2" eb="3">
      <t>チュウ</t>
    </rPh>
    <rPh sb="4" eb="6">
      <t>トッキ</t>
    </rPh>
    <rPh sb="6" eb="8">
      <t>ジコウ</t>
    </rPh>
    <phoneticPr fontId="2"/>
  </si>
  <si>
    <t>飼養中の特記事項⑬</t>
    <rPh sb="0" eb="2">
      <t>シヨウ</t>
    </rPh>
    <rPh sb="2" eb="3">
      <t>チュウ</t>
    </rPh>
    <rPh sb="4" eb="6">
      <t>トッキ</t>
    </rPh>
    <rPh sb="6" eb="8">
      <t>ジコウ</t>
    </rPh>
    <phoneticPr fontId="2"/>
  </si>
  <si>
    <t>飼養中の特記事項⑭</t>
    <rPh sb="0" eb="2">
      <t>シヨウ</t>
    </rPh>
    <rPh sb="2" eb="3">
      <t>チュウ</t>
    </rPh>
    <rPh sb="4" eb="6">
      <t>トッキ</t>
    </rPh>
    <rPh sb="6" eb="8">
      <t>ジコウ</t>
    </rPh>
    <phoneticPr fontId="2"/>
  </si>
  <si>
    <t>飼養中の特記事項⑮</t>
    <rPh sb="0" eb="2">
      <t>シヨウ</t>
    </rPh>
    <rPh sb="2" eb="3">
      <t>チュウ</t>
    </rPh>
    <rPh sb="4" eb="6">
      <t>トッキ</t>
    </rPh>
    <rPh sb="6" eb="8">
      <t>ジコウ</t>
    </rPh>
    <phoneticPr fontId="2"/>
  </si>
  <si>
    <t>健康確認</t>
    <rPh sb="2" eb="4">
      <t>カクニン</t>
    </rPh>
    <phoneticPr fontId="2"/>
  </si>
  <si>
    <t>飼養管理及び健康確認</t>
    <rPh sb="0" eb="2">
      <t>シヨウ</t>
    </rPh>
    <rPh sb="2" eb="4">
      <t>カンリ</t>
    </rPh>
    <rPh sb="4" eb="5">
      <t>オヨ</t>
    </rPh>
    <rPh sb="6" eb="8">
      <t>ケンコウ</t>
    </rPh>
    <rPh sb="8" eb="10">
      <t>カクニン</t>
    </rPh>
    <phoneticPr fontId="2"/>
  </si>
  <si>
    <t>その他特記事項</t>
    <rPh sb="2" eb="3">
      <t>タ</t>
    </rPh>
    <rPh sb="3" eb="5">
      <t>トッキ</t>
    </rPh>
    <rPh sb="5" eb="7">
      <t>ジコウ</t>
    </rPh>
    <phoneticPr fontId="2"/>
  </si>
  <si>
    <t>給仕　：</t>
    <rPh sb="0" eb="2">
      <t>キュウジ</t>
    </rPh>
    <phoneticPr fontId="2"/>
  </si>
  <si>
    <t>清掃　：</t>
    <rPh sb="0" eb="2">
      <t>セイソウ</t>
    </rPh>
    <phoneticPr fontId="2"/>
  </si>
  <si>
    <t>健康確認　：</t>
    <rPh sb="0" eb="2">
      <t>ケンコウ</t>
    </rPh>
    <rPh sb="2" eb="4">
      <t>カクニン</t>
    </rPh>
    <phoneticPr fontId="2"/>
  </si>
  <si>
    <t>⑤販売者等情報（仕入れ先）</t>
    <rPh sb="1" eb="3">
      <t>ハンバイ</t>
    </rPh>
    <rPh sb="3" eb="4">
      <t>シャ</t>
    </rPh>
    <rPh sb="4" eb="5">
      <t>トウ</t>
    </rPh>
    <rPh sb="5" eb="7">
      <t>ジョウホウ</t>
    </rPh>
    <rPh sb="8" eb="10">
      <t>シイ</t>
    </rPh>
    <rPh sb="11" eb="12">
      <t>サキ</t>
    </rPh>
    <phoneticPr fontId="2"/>
  </si>
  <si>
    <t>【その他特記事項】</t>
    <rPh sb="3" eb="4">
      <t>タ</t>
    </rPh>
    <rPh sb="4" eb="6">
      <t>トッキ</t>
    </rPh>
    <rPh sb="6" eb="8">
      <t>ジコウ</t>
    </rPh>
    <phoneticPr fontId="2"/>
  </si>
  <si>
    <t>動物に関する帳簿</t>
    <rPh sb="0" eb="2">
      <t>ドウブツ</t>
    </rPh>
    <rPh sb="3" eb="4">
      <t>カン</t>
    </rPh>
    <rPh sb="6" eb="8">
      <t>チョウボ</t>
    </rPh>
    <phoneticPr fontId="2"/>
  </si>
  <si>
    <t>⑫死亡した日</t>
    <rPh sb="1" eb="3">
      <t>シボウ</t>
    </rPh>
    <rPh sb="5" eb="6">
      <t>ヒ</t>
    </rPh>
    <phoneticPr fontId="2"/>
  </si>
  <si>
    <t>⑬死亡原因</t>
    <rPh sb="1" eb="3">
      <t>シボウ</t>
    </rPh>
    <rPh sb="3" eb="5">
      <t>ゲンイン</t>
    </rPh>
    <phoneticPr fontId="2"/>
  </si>
  <si>
    <t>⑪貸出しを行う場合</t>
    <rPh sb="1" eb="3">
      <t>カシダ</t>
    </rPh>
    <rPh sb="5" eb="6">
      <t>オコナ</t>
    </rPh>
    <rPh sb="7" eb="9">
      <t>バアイ</t>
    </rPh>
    <phoneticPr fontId="2"/>
  </si>
  <si>
    <t>⑪貸出しを行う場合
目的及び期間</t>
    <rPh sb="1" eb="3">
      <t>カシダ</t>
    </rPh>
    <rPh sb="5" eb="6">
      <t>オコナ</t>
    </rPh>
    <rPh sb="7" eb="9">
      <t>バアイ</t>
    </rPh>
    <rPh sb="10" eb="12">
      <t>モクテキ</t>
    </rPh>
    <rPh sb="12" eb="13">
      <t>オヨ</t>
    </rPh>
    <rPh sb="14" eb="16">
      <t>キカン</t>
    </rPh>
    <phoneticPr fontId="2"/>
  </si>
  <si>
    <t>種類</t>
    <phoneticPr fontId="2"/>
  </si>
  <si>
    <t>性別</t>
    <phoneticPr fontId="2"/>
  </si>
  <si>
    <t>登録番号</t>
    <phoneticPr fontId="2"/>
  </si>
  <si>
    <t>氏名/名称</t>
    <phoneticPr fontId="2"/>
  </si>
  <si>
    <t>R</t>
    <phoneticPr fontId="2"/>
  </si>
  <si>
    <t>/</t>
    <phoneticPr fontId="2"/>
  </si>
  <si>
    <t>確認年月日</t>
    <phoneticPr fontId="2"/>
  </si>
  <si>
    <t>現物確認</t>
    <phoneticPr fontId="2"/>
  </si>
  <si>
    <t>対面説明</t>
    <phoneticPr fontId="2"/>
  </si>
  <si>
    <t>日付</t>
    <phoneticPr fontId="2"/>
  </si>
  <si>
    <t>内容</t>
    <phoneticPr fontId="2"/>
  </si>
  <si>
    <t>担当者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</si>
  <si>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</si>
  <si>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</si>
  <si>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</si>
  <si>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</si>
  <si>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</si>
  <si>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</si>
  <si>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</si>
  <si>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</si>
  <si>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</si>
  <si>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</si>
  <si>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</si>
  <si>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</si>
  <si>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</si>
  <si>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</si>
  <si>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⑮</t>
    <phoneticPr fontId="2"/>
  </si>
  <si>
    <t>登録番号等</t>
    <phoneticPr fontId="2"/>
  </si>
  <si>
    <t>氏名又は名称</t>
    <phoneticPr fontId="2"/>
  </si>
  <si>
    <t>登録番号</t>
    <phoneticPr fontId="2"/>
  </si>
  <si>
    <t>氏名/名称</t>
    <phoneticPr fontId="2"/>
  </si>
  <si>
    <t>登録番号</t>
    <phoneticPr fontId="2"/>
  </si>
  <si>
    <t>登録番号</t>
    <phoneticPr fontId="2"/>
  </si>
  <si>
    <t>氏名/名称</t>
    <phoneticPr fontId="2"/>
  </si>
  <si>
    <t>第1種用</t>
    <rPh sb="0" eb="1">
      <t>ダイ</t>
    </rPh>
    <rPh sb="2" eb="3">
      <t>シュ</t>
    </rPh>
    <rPh sb="3" eb="4">
      <t>ヨウ</t>
    </rPh>
    <phoneticPr fontId="2"/>
  </si>
  <si>
    <t>氏名又は名称</t>
    <phoneticPr fontId="2"/>
  </si>
  <si>
    <t>販・展・貸・譲</t>
    <rPh sb="0" eb="1">
      <t>ハン</t>
    </rPh>
    <rPh sb="2" eb="3">
      <t>テン</t>
    </rPh>
    <rPh sb="4" eb="5">
      <t>カシ</t>
    </rPh>
    <rPh sb="6" eb="7">
      <t>ユズル</t>
    </rPh>
    <phoneticPr fontId="2"/>
  </si>
  <si>
    <t>販売者・譲渡者</t>
    <rPh sb="0" eb="3">
      <t>ハンバイシャ</t>
    </rPh>
    <rPh sb="4" eb="7">
      <t>ジョウトシャ</t>
    </rPh>
    <phoneticPr fontId="2"/>
  </si>
  <si>
    <t>雄・雌</t>
    <rPh sb="0" eb="1">
      <t>オス</t>
    </rPh>
    <rPh sb="2" eb="3">
      <t>メス</t>
    </rPh>
    <phoneticPr fontId="2"/>
  </si>
  <si>
    <t>犬・猫</t>
    <rPh sb="0" eb="1">
      <t>イヌ</t>
    </rPh>
    <rPh sb="2" eb="3">
      <t>ネコ</t>
    </rPh>
    <phoneticPr fontId="2"/>
  </si>
  <si>
    <t>繁・輸・譲・捕</t>
    <rPh sb="0" eb="1">
      <t>シゲル</t>
    </rPh>
    <rPh sb="2" eb="3">
      <t>ユ</t>
    </rPh>
    <rPh sb="4" eb="5">
      <t>ユズル</t>
    </rPh>
    <rPh sb="6" eb="7">
      <t>ホ</t>
    </rPh>
    <phoneticPr fontId="2"/>
  </si>
  <si>
    <t>販売・引渡</t>
    <rPh sb="0" eb="2">
      <t>ハンバイ</t>
    </rPh>
    <rPh sb="3" eb="5">
      <t>ヒキワタ</t>
    </rPh>
    <phoneticPr fontId="2"/>
  </si>
  <si>
    <t>違反あり・違反なし</t>
    <rPh sb="0" eb="2">
      <t>イハン</t>
    </rPh>
    <rPh sb="5" eb="7">
      <t>イハン</t>
    </rPh>
    <phoneticPr fontId="2"/>
  </si>
  <si>
    <t>済・否・業</t>
    <rPh sb="0" eb="1">
      <t>スミ</t>
    </rPh>
    <rPh sb="2" eb="3">
      <t>ヒ</t>
    </rPh>
    <rPh sb="4" eb="5">
      <t>ギョウ</t>
    </rPh>
    <phoneticPr fontId="2"/>
  </si>
  <si>
    <t>済・否・業</t>
    <phoneticPr fontId="2"/>
  </si>
  <si>
    <t>【備考】</t>
  </si>
  <si>
    <t>・枠外の業種は、販売・展示・貸出し・譲渡しのいずれかを選択すること。
・②繁殖者等情報及び⑤販売者等情報は、販売者・輸入者・譲渡者・捕獲者のいずれかを選択すること。
・③生年月日は、確定日・推定日・輸入日のいずれかを選択すること。
・⑦相手先情報は販売・引渡しのいずれかを選択すること。
・⑩顧客確認の現物確認及び対面説明は、済・否・業者間のいずれかを選択すること。</t>
    <rPh sb="1" eb="3">
      <t>ワクガイ</t>
    </rPh>
    <rPh sb="4" eb="6">
      <t>ギョウシュ</t>
    </rPh>
    <rPh sb="8" eb="10">
      <t>ハンバイ</t>
    </rPh>
    <rPh sb="11" eb="13">
      <t>テンジ</t>
    </rPh>
    <rPh sb="14" eb="16">
      <t>カシダ</t>
    </rPh>
    <rPh sb="18" eb="20">
      <t>ユズリワタ</t>
    </rPh>
    <rPh sb="27" eb="29">
      <t>センタク</t>
    </rPh>
    <rPh sb="43" eb="44">
      <t>オヨ</t>
    </rPh>
    <rPh sb="54" eb="57">
      <t>ハンバイシャ</t>
    </rPh>
    <rPh sb="58" eb="61">
      <t>ユニュウシャ</t>
    </rPh>
    <rPh sb="62" eb="65">
      <t>ジョウトシャ</t>
    </rPh>
    <rPh sb="66" eb="68">
      <t>ホカク</t>
    </rPh>
    <rPh sb="68" eb="69">
      <t>シャ</t>
    </rPh>
    <rPh sb="75" eb="77">
      <t>センタク</t>
    </rPh>
    <rPh sb="91" eb="94">
      <t>カクテイビ</t>
    </rPh>
    <rPh sb="95" eb="97">
      <t>スイテイ</t>
    </rPh>
    <rPh sb="97" eb="98">
      <t>ビ</t>
    </rPh>
    <rPh sb="99" eb="101">
      <t>ユニュウ</t>
    </rPh>
    <rPh sb="101" eb="102">
      <t>ビ</t>
    </rPh>
    <rPh sb="108" eb="110">
      <t>センタク</t>
    </rPh>
    <rPh sb="124" eb="126">
      <t>ハンバイ</t>
    </rPh>
    <rPh sb="127" eb="129">
      <t>ヒキワタ</t>
    </rPh>
    <rPh sb="136" eb="138">
      <t>センタク</t>
    </rPh>
    <rPh sb="146" eb="148">
      <t>コキャク</t>
    </rPh>
    <rPh sb="148" eb="150">
      <t>カクニン</t>
    </rPh>
    <rPh sb="151" eb="153">
      <t>ゲンブツ</t>
    </rPh>
    <rPh sb="153" eb="155">
      <t>カクニン</t>
    </rPh>
    <rPh sb="155" eb="156">
      <t>オヨ</t>
    </rPh>
    <rPh sb="157" eb="159">
      <t>タイメン</t>
    </rPh>
    <rPh sb="159" eb="161">
      <t>セツメイ</t>
    </rPh>
    <rPh sb="163" eb="164">
      <t>スミ</t>
    </rPh>
    <rPh sb="165" eb="166">
      <t>ヒ</t>
    </rPh>
    <rPh sb="167" eb="169">
      <t>ギョウシャ</t>
    </rPh>
    <rPh sb="169" eb="170">
      <t>カン</t>
    </rPh>
    <phoneticPr fontId="2"/>
  </si>
  <si>
    <t>確・推・輸</t>
    <rPh sb="0" eb="1">
      <t>アキラ</t>
    </rPh>
    <rPh sb="2" eb="3">
      <t>スイ</t>
    </rPh>
    <rPh sb="4" eb="5">
      <t>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</si>
</sst>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8"/>
      <name val="ＭＳ Ｐゴシック"/>
      <family val="3"/>
      <charset val="128"/>
    </font>
    <font>
      <sz val="8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5"/>
        <bgColor indexed="64"/>
      </patternFill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42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2" xfId="0" applyNumberFormat="1" applyFont="1" applyBorder="1">
      <alignment vertical="center"/>
    </xf>
    <xf numFmtId="49" fontId="3" fillId="0" borderId="0" xfId="0" applyNumberFormat="1" applyFont="1">
      <alignment vertical="center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center" vertical="center" wrapText="1"/>
    </xf>
    <xf numFmtId="49" fontId="3" fillId="0" borderId="2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left" vertical="center"/>
    </xf>
    <xf numFmtId="49" fontId="3" fillId="0" borderId="10" xfId="0" applyNumberFormat="1" applyFont="1" applyBorder="1">
      <alignment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14" xfId="0" applyNumberFormat="1" applyFont="1" applyBorder="1">
      <alignment vertical="center"/>
    </xf>
    <xf numFmtId="49" fontId="3" fillId="0" borderId="10" xfId="0" applyNumberFormat="1" applyFont="1" applyBorder="1" applyAlignment="1">
      <alignment horizontal="right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left" vertical="center"/>
    </xf>
    <xf numFmtId="49" fontId="3" fillId="0" borderId="21" xfId="0" applyNumberFormat="1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 wrapText="1"/>
    </xf>
    <xf numFmtId="49" fontId="3" fillId="0" borderId="23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3" fillId="0" borderId="19" xfId="0" applyNumberFormat="1" applyFont="1" applyBorder="1" applyAlignment="1">
      <alignment horizontal="left" vertical="center" wrapText="1"/>
    </xf>
    <xf numFmtId="49" fontId="3" fillId="0" borderId="12" xfId="0" applyNumberFormat="1" applyFont="1" applyBorder="1" applyAlignment="1">
      <alignment horizontal="left" vertical="center"/>
    </xf>
    <xf numFmtId="49" fontId="3" fillId="0" borderId="10" xfId="0" applyNumberFormat="1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25" borderId="27" xfId="0" applyFont="1" applyFill="1" applyBorder="1" applyAlignment="1">
      <alignment horizontal="center" vertical="center"/>
    </xf>
    <xf numFmtId="0" fontId="3" fillId="25" borderId="28" xfId="0" applyFont="1" applyFill="1" applyBorder="1" applyAlignment="1">
      <alignment horizontal="center" vertical="center"/>
    </xf>
    <xf numFmtId="0" fontId="3" fillId="25" borderId="29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25" borderId="0" xfId="0" applyFont="1" applyFill="1" applyAlignment="1">
      <alignment horizontal="center" vertical="center"/>
    </xf>
    <xf numFmtId="0" fontId="3" fillId="25" borderId="21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49" fontId="3" fillId="0" borderId="37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8" xfId="0" applyNumberFormat="1" applyFont="1" applyBorder="1">
      <alignment vertical="center"/>
    </xf>
    <xf numFmtId="49" fontId="3" fillId="0" borderId="37" xfId="0" applyNumberFormat="1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/>
    </xf>
    <xf numFmtId="49" fontId="3" fillId="0" borderId="40" xfId="0" applyNumberFormat="1" applyFont="1" applyBorder="1" applyAlignment="1">
      <alignment horizontal="right" vertical="center" wrapText="1"/>
    </xf>
    <xf numFmtId="49" fontId="3" fillId="0" borderId="10" xfId="0" applyNumberFormat="1" applyFont="1" applyBorder="1" applyAlignment="1">
      <alignment horizontal="right" vertical="center" wrapText="1"/>
    </xf>
    <xf numFmtId="49" fontId="3" fillId="0" borderId="15" xfId="0" applyNumberFormat="1" applyFont="1" applyBorder="1" applyAlignment="1">
      <alignment horizontal="right" vertical="center" wrapText="1"/>
    </xf>
    <xf numFmtId="49" fontId="3" fillId="0" borderId="40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41" xfId="0" applyNumberFormat="1" applyFont="1" applyBorder="1" applyAlignment="1">
      <alignment horizontal="center" vertical="center" wrapText="1"/>
    </xf>
    <xf numFmtId="49" fontId="3" fillId="0" borderId="23" xfId="0" applyNumberFormat="1" applyFont="1" applyBorder="1" applyAlignment="1">
      <alignment horizontal="center" vertical="center" wrapText="1"/>
    </xf>
    <xf numFmtId="49" fontId="3" fillId="0" borderId="42" xfId="0" applyNumberFormat="1" applyFont="1" applyBorder="1" applyAlignment="1">
      <alignment horizontal="center" vertical="center" wrapText="1"/>
    </xf>
    <xf numFmtId="49" fontId="3" fillId="0" borderId="43" xfId="0" applyNumberFormat="1" applyFont="1" applyBorder="1" applyAlignment="1">
      <alignment horizontal="center" vertical="center"/>
    </xf>
    <xf numFmtId="49" fontId="3" fillId="0" borderId="44" xfId="0" applyNumberFormat="1" applyFont="1" applyBorder="1" applyAlignment="1">
      <alignment horizontal="center" vertical="center"/>
    </xf>
    <xf numFmtId="49" fontId="3" fillId="0" borderId="45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44" xfId="0" applyNumberFormat="1" applyFont="1" applyBorder="1" applyAlignment="1">
      <alignment horizontal="center" vertical="center" wrapText="1"/>
    </xf>
    <xf numFmtId="49" fontId="3" fillId="0" borderId="46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47" xfId="0" applyNumberFormat="1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49" fontId="3" fillId="0" borderId="43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46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0" fillId="0" borderId="44" xfId="0" applyNumberFormat="1" applyBorder="1" applyAlignment="1">
      <alignment vertical="center" wrapText="1"/>
    </xf>
    <xf numFmtId="49" fontId="0" fillId="0" borderId="11" xfId="0" applyNumberFormat="1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49" fontId="0" fillId="0" borderId="0" xfId="0" applyNumberFormat="1">
      <alignment vertical="center"/>
    </xf>
    <xf numFmtId="49" fontId="0" fillId="0" borderId="14" xfId="0" applyNumberFormat="1" applyBorder="1">
      <alignment vertical="center"/>
    </xf>
    <xf numFmtId="49" fontId="0" fillId="0" borderId="11" xfId="0" applyNumberFormat="1" applyBorder="1">
      <alignment vertical="center"/>
    </xf>
    <xf numFmtId="49" fontId="3" fillId="0" borderId="45" xfId="0" applyNumberFormat="1" applyFon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38" xfId="0" applyNumberFormat="1" applyBorder="1" applyAlignment="1">
      <alignment horizontal="center" vertical="center" wrapText="1"/>
    </xf>
    <xf numFmtId="49" fontId="0" fillId="0" borderId="44" xfId="0" applyNumberFormat="1" applyBorder="1">
      <alignment vertical="center"/>
    </xf>
    <xf numFmtId="49" fontId="0" fillId="0" borderId="46" xfId="0" applyNumberFormat="1" applyBorder="1">
      <alignment vertical="center"/>
    </xf>
    <xf numFmtId="49" fontId="3" fillId="0" borderId="10" xfId="0" applyNumberFormat="1" applyFon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49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51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55" xfId="0" applyFont="1" applyBorder="1" applyAlignment="1">
      <alignment horizontal="left" vertical="center"/>
    </xf>
    <xf numFmtId="0" fontId="3" fillId="0" borderId="56" xfId="0" applyFont="1" applyBorder="1" applyAlignment="1">
      <alignment horizontal="left" vertical="center"/>
    </xf>
    <xf numFmtId="0" fontId="3" fillId="0" borderId="57" xfId="0" applyFont="1" applyBorder="1" applyAlignment="1">
      <alignment horizontal="left" vertical="center"/>
    </xf>
    <xf numFmtId="0" fontId="3" fillId="0" borderId="5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33" xfId="0" applyFont="1" applyBorder="1">
      <alignment vertical="center"/>
    </xf>
    <xf numFmtId="0" fontId="3" fillId="0" borderId="59" xfId="0" applyFont="1" applyBorder="1" applyAlignment="1">
      <alignment horizontal="center" vertical="center"/>
    </xf>
    <xf numFmtId="0" fontId="3" fillId="0" borderId="34" xfId="0" applyFont="1" applyBorder="1">
      <alignment vertical="center"/>
    </xf>
    <xf numFmtId="0" fontId="3" fillId="0" borderId="25" xfId="0" applyFont="1" applyBorder="1" applyAlignment="1">
      <alignment horizontal="left" vertical="center"/>
    </xf>
    <xf numFmtId="0" fontId="3" fillId="0" borderId="34" xfId="0" applyFont="1" applyBorder="1" applyAlignment="1">
      <alignment horizontal="center" vertical="center"/>
    </xf>
    <xf numFmtId="0" fontId="3" fillId="0" borderId="60" xfId="0" applyFont="1" applyBorder="1" applyAlignment="1">
      <alignment horizontal="left" vertical="center"/>
    </xf>
    <xf numFmtId="0" fontId="3" fillId="0" borderId="61" xfId="0" applyFont="1" applyBorder="1" applyAlignment="1">
      <alignment horizontal="left" vertical="center"/>
    </xf>
    <xf numFmtId="0" fontId="3" fillId="0" borderId="62" xfId="0" applyFont="1" applyBorder="1" applyAlignment="1">
      <alignment horizontal="left" vertical="center"/>
    </xf>
    <xf numFmtId="0" fontId="3" fillId="0" borderId="59" xfId="0" applyFont="1" applyBorder="1" applyAlignment="1">
      <alignment horizontal="left" vertical="center"/>
    </xf>
    <xf numFmtId="0" fontId="3" fillId="24" borderId="24" xfId="0" applyFont="1" applyFill="1" applyBorder="1" applyAlignment="1" applyProtection="1">
      <alignment horizontal="center" vertical="center"/>
      <protection locked="0"/>
    </xf>
    <xf numFmtId="0" fontId="3" fillId="0" borderId="24" xfId="0" applyFont="1" applyBorder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29" xfId="0" applyFont="1" applyBorder="1">
      <alignment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>
      <alignment vertical="center"/>
    </xf>
    <xf numFmtId="0" fontId="3" fillId="0" borderId="62" xfId="0" applyFont="1" applyBorder="1">
      <alignment vertical="center"/>
    </xf>
    <xf numFmtId="0" fontId="22" fillId="0" borderId="27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F0573-B366-4A8F-B372-4A8839A66F31}">
  <dimension ref="A1:DR2003"/>
  <sheetViews>
    <sheetView zoomScaleNormal="100" workbookViewId="0">
      <pane xSplit="2" ySplit="3" topLeftCell="K4" activePane="bottomRight" state="frozen"/>
      <selection pane="topRight" activeCell="C1" sqref="C1"/>
      <selection pane="bottomLeft" activeCell="A4" sqref="A4"/>
      <selection pane="bottomRight" activeCell="K4" sqref="K4"/>
    </sheetView>
  </sheetViews>
  <sheetFormatPr defaultRowHeight="11.25" x14ac:dyDescent="0.15"/>
  <cols>
    <col min="1" max="1" width="3.75" style="20" customWidth="1"/>
    <col min="2" max="2" width="7.5" style="1" customWidth="1"/>
    <col min="3" max="3" width="17.75" style="16" customWidth="1"/>
    <col min="4" max="5" width="6.25" style="2" customWidth="1"/>
    <col min="6" max="6" width="7.5" style="2" customWidth="1"/>
    <col min="7" max="7" width="31.25" style="3" customWidth="1"/>
    <col min="8" max="8" width="12.5" style="23" customWidth="1"/>
    <col min="9" max="9" width="31.25" style="23" customWidth="1"/>
    <col min="10" max="10" width="11.25" style="5" customWidth="1"/>
    <col min="11" max="11" width="6.5" style="2" customWidth="1"/>
    <col min="12" max="14" width="3.125" style="5" customWidth="1"/>
    <col min="15" max="15" width="3.125" style="2" customWidth="1"/>
    <col min="16" max="16" width="3.125" style="5" customWidth="1"/>
    <col min="17" max="17" width="3" style="6" customWidth="1"/>
    <col min="18" max="18" width="7.5" style="2" customWidth="1"/>
    <col min="19" max="19" width="31.25" style="3" customWidth="1"/>
    <col min="20" max="20" width="12.625" style="23" customWidth="1"/>
    <col min="21" max="21" width="31.25" style="23" customWidth="1"/>
    <col min="22" max="22" width="11.25" style="53" customWidth="1"/>
    <col min="23" max="24" width="3.125" style="5" customWidth="1"/>
    <col min="25" max="25" width="3" style="6" customWidth="1"/>
    <col min="26" max="26" width="7.5" style="2" customWidth="1"/>
    <col min="27" max="27" width="31.25" style="3" customWidth="1"/>
    <col min="28" max="28" width="12.5" style="23" customWidth="1"/>
    <col min="29" max="29" width="31.25" style="23" customWidth="1"/>
    <col min="30" max="30" width="11.25" style="5" customWidth="1"/>
    <col min="31" max="31" width="7.5" style="2" customWidth="1"/>
    <col min="32" max="32" width="11.25" style="2" customWidth="1"/>
    <col min="33" max="33" width="3" style="2" customWidth="1"/>
    <col min="34" max="35" width="3" style="5" customWidth="1"/>
    <col min="36" max="36" width="7.5" style="3" customWidth="1"/>
    <col min="37" max="37" width="7.5" style="52" customWidth="1"/>
    <col min="38" max="38" width="17.75" style="55" customWidth="1"/>
    <col min="39" max="40" width="3.125" style="5" customWidth="1"/>
    <col min="41" max="41" width="3" style="6" customWidth="1"/>
    <col min="42" max="42" width="17.75" style="26" customWidth="1"/>
    <col min="43" max="43" width="11.25" style="5" customWidth="1"/>
    <col min="44" max="44" width="5.25" style="3" customWidth="1"/>
    <col min="45" max="45" width="5.25" style="18" customWidth="1"/>
    <col min="46" max="46" width="7.75" style="6" customWidth="1"/>
    <col min="47" max="49" width="3.125" style="5" customWidth="1"/>
    <col min="50" max="50" width="13.75" style="29" customWidth="1"/>
    <col min="51" max="51" width="11.125" style="6" customWidth="1"/>
    <col min="52" max="53" width="3.125" style="8" customWidth="1"/>
    <col min="54" max="54" width="3.125" style="5" customWidth="1"/>
    <col min="55" max="55" width="13.75" style="7" customWidth="1"/>
    <col min="56" max="56" width="11.125" style="19" customWidth="1"/>
    <col min="57" max="58" width="3.125" style="8" customWidth="1"/>
    <col min="59" max="59" width="3.125" style="5" customWidth="1"/>
    <col min="60" max="60" width="13.75" style="7" customWidth="1"/>
    <col min="61" max="61" width="11.125" style="6" customWidth="1"/>
    <col min="62" max="63" width="3.125" style="8" customWidth="1"/>
    <col min="64" max="64" width="3.125" style="5" customWidth="1"/>
    <col min="65" max="65" width="13.75" style="7" customWidth="1"/>
    <col min="66" max="66" width="11.125" style="6" customWidth="1"/>
    <col min="67" max="68" width="3.125" style="8" customWidth="1"/>
    <col min="69" max="69" width="3.125" style="5" customWidth="1"/>
    <col min="70" max="70" width="13.75" style="7" customWidth="1"/>
    <col min="71" max="71" width="11.125" style="6" customWidth="1"/>
    <col min="72" max="73" width="3.125" style="8" customWidth="1"/>
    <col min="74" max="74" width="3.125" style="5" customWidth="1"/>
    <col min="75" max="75" width="13.75" style="7" customWidth="1"/>
    <col min="76" max="76" width="11.125" style="6" customWidth="1"/>
    <col min="77" max="78" width="3.125" style="8" customWidth="1"/>
    <col min="79" max="79" width="3.125" style="5" customWidth="1"/>
    <col min="80" max="80" width="13.75" style="7" customWidth="1"/>
    <col min="81" max="81" width="11.125" style="6" customWidth="1"/>
    <col min="82" max="83" width="3.125" style="8" customWidth="1"/>
    <col min="84" max="84" width="3.125" style="5" customWidth="1"/>
    <col min="85" max="85" width="13.75" style="7" customWidth="1"/>
    <col min="86" max="86" width="11.125" style="6" customWidth="1"/>
    <col min="87" max="88" width="3.125" style="8" customWidth="1"/>
    <col min="89" max="89" width="3.125" style="5" customWidth="1"/>
    <col min="90" max="90" width="13.75" style="7" customWidth="1"/>
    <col min="91" max="91" width="11.125" style="6" customWidth="1"/>
    <col min="92" max="93" width="3.125" style="8" customWidth="1"/>
    <col min="94" max="94" width="3.125" style="5" customWidth="1"/>
    <col min="95" max="95" width="13.75" style="7" customWidth="1"/>
    <col min="96" max="96" width="11.125" style="6" customWidth="1"/>
    <col min="97" max="98" width="3.125" style="8" customWidth="1"/>
    <col min="99" max="99" width="3.125" style="5" customWidth="1"/>
    <col min="100" max="100" width="13.75" style="7" customWidth="1"/>
    <col min="101" max="101" width="11.125" style="6" customWidth="1"/>
    <col min="102" max="103" width="3.125" style="8" customWidth="1"/>
    <col min="104" max="104" width="3.125" style="5" customWidth="1"/>
    <col min="105" max="105" width="13.75" style="7" customWidth="1"/>
    <col min="106" max="106" width="11.125" style="6" customWidth="1"/>
    <col min="107" max="108" width="3.125" style="8" customWidth="1"/>
    <col min="109" max="109" width="3.125" style="5" customWidth="1"/>
    <col min="110" max="110" width="13.75" style="7" customWidth="1"/>
    <col min="111" max="111" width="11.125" style="6" customWidth="1"/>
    <col min="112" max="113" width="3.125" style="8" customWidth="1"/>
    <col min="114" max="114" width="3" style="5" customWidth="1"/>
    <col min="115" max="115" width="13.75" style="7" customWidth="1"/>
    <col min="116" max="116" width="11.125" style="6" customWidth="1"/>
    <col min="117" max="118" width="3.125" style="8" customWidth="1"/>
    <col min="119" max="119" width="3.125" style="5" customWidth="1"/>
    <col min="120" max="120" width="13.75" style="7" customWidth="1"/>
    <col min="121" max="121" width="11.125" style="6" customWidth="1"/>
    <col min="122" max="122" width="45" style="17" customWidth="1"/>
    <col min="123" max="16384" width="9" style="8"/>
  </cols>
  <sheetData>
    <row r="1" spans="1:122" ht="13.5" customHeight="1" x14ac:dyDescent="0.15">
      <c r="A1" s="56" t="s">
        <v>6</v>
      </c>
      <c r="B1" s="59" t="s">
        <v>17</v>
      </c>
      <c r="C1" s="78" t="s">
        <v>27</v>
      </c>
      <c r="D1" s="71"/>
      <c r="E1" s="72"/>
      <c r="F1" s="65" t="s">
        <v>18</v>
      </c>
      <c r="G1" s="66"/>
      <c r="H1" s="66"/>
      <c r="I1" s="66"/>
      <c r="J1" s="80"/>
      <c r="K1" s="78" t="s">
        <v>34</v>
      </c>
      <c r="L1" s="71"/>
      <c r="M1" s="82"/>
      <c r="N1" s="82"/>
      <c r="O1" s="65" t="s">
        <v>9</v>
      </c>
      <c r="P1" s="66"/>
      <c r="Q1" s="80"/>
      <c r="R1" s="65" t="s">
        <v>67</v>
      </c>
      <c r="S1" s="66"/>
      <c r="T1" s="66"/>
      <c r="U1" s="66"/>
      <c r="V1" s="67"/>
      <c r="W1" s="71" t="s">
        <v>29</v>
      </c>
      <c r="X1" s="71"/>
      <c r="Y1" s="72"/>
      <c r="Z1" s="65" t="s">
        <v>10</v>
      </c>
      <c r="AA1" s="66"/>
      <c r="AB1" s="66"/>
      <c r="AC1" s="66"/>
      <c r="AD1" s="80"/>
      <c r="AE1" s="59" t="s">
        <v>31</v>
      </c>
      <c r="AF1" s="59" t="s">
        <v>12</v>
      </c>
      <c r="AG1" s="78" t="s">
        <v>13</v>
      </c>
      <c r="AH1" s="71"/>
      <c r="AI1" s="71"/>
      <c r="AJ1" s="71"/>
      <c r="AK1" s="88"/>
      <c r="AL1" s="75" t="s">
        <v>73</v>
      </c>
      <c r="AM1" s="65" t="s">
        <v>70</v>
      </c>
      <c r="AN1" s="66"/>
      <c r="AO1" s="80"/>
      <c r="AP1" s="62" t="s">
        <v>71</v>
      </c>
      <c r="AQ1" s="78" t="s">
        <v>62</v>
      </c>
      <c r="AR1" s="92"/>
      <c r="AS1" s="92"/>
      <c r="AT1" s="93"/>
      <c r="AU1" s="78" t="s">
        <v>46</v>
      </c>
      <c r="AV1" s="92"/>
      <c r="AW1" s="92"/>
      <c r="AX1" s="92"/>
      <c r="AY1" s="93"/>
      <c r="AZ1" s="79" t="s">
        <v>47</v>
      </c>
      <c r="BA1" s="85"/>
      <c r="BB1" s="85"/>
      <c r="BC1" s="85"/>
      <c r="BD1" s="86"/>
      <c r="BE1" s="79" t="s">
        <v>48</v>
      </c>
      <c r="BF1" s="85"/>
      <c r="BG1" s="85"/>
      <c r="BH1" s="85"/>
      <c r="BI1" s="86"/>
      <c r="BJ1" s="79" t="s">
        <v>49</v>
      </c>
      <c r="BK1" s="85"/>
      <c r="BL1" s="85"/>
      <c r="BM1" s="85"/>
      <c r="BN1" s="86"/>
      <c r="BO1" s="79" t="s">
        <v>50</v>
      </c>
      <c r="BP1" s="85"/>
      <c r="BQ1" s="85"/>
      <c r="BR1" s="85"/>
      <c r="BS1" s="86"/>
      <c r="BT1" s="79" t="s">
        <v>51</v>
      </c>
      <c r="BU1" s="85"/>
      <c r="BV1" s="85"/>
      <c r="BW1" s="85"/>
      <c r="BX1" s="86"/>
      <c r="BY1" s="79" t="s">
        <v>52</v>
      </c>
      <c r="BZ1" s="85"/>
      <c r="CA1" s="85"/>
      <c r="CB1" s="85"/>
      <c r="CC1" s="86"/>
      <c r="CD1" s="73" t="s">
        <v>53</v>
      </c>
      <c r="CE1" s="85"/>
      <c r="CF1" s="85"/>
      <c r="CG1" s="85"/>
      <c r="CH1" s="86"/>
      <c r="CI1" s="79" t="s">
        <v>54</v>
      </c>
      <c r="CJ1" s="85"/>
      <c r="CK1" s="85"/>
      <c r="CL1" s="85"/>
      <c r="CM1" s="86"/>
      <c r="CN1" s="79" t="s">
        <v>55</v>
      </c>
      <c r="CO1" s="85"/>
      <c r="CP1" s="85"/>
      <c r="CQ1" s="85"/>
      <c r="CR1" s="86"/>
      <c r="CS1" s="79" t="s">
        <v>56</v>
      </c>
      <c r="CT1" s="85"/>
      <c r="CU1" s="85"/>
      <c r="CV1" s="85"/>
      <c r="CW1" s="86"/>
      <c r="CX1" s="79" t="s">
        <v>57</v>
      </c>
      <c r="CY1" s="85"/>
      <c r="CZ1" s="85"/>
      <c r="DA1" s="85"/>
      <c r="DB1" s="86"/>
      <c r="DC1" s="79" t="s">
        <v>58</v>
      </c>
      <c r="DD1" s="85"/>
      <c r="DE1" s="85"/>
      <c r="DF1" s="85"/>
      <c r="DG1" s="86"/>
      <c r="DH1" s="79" t="s">
        <v>59</v>
      </c>
      <c r="DI1" s="85"/>
      <c r="DJ1" s="85"/>
      <c r="DK1" s="85"/>
      <c r="DL1" s="86"/>
      <c r="DM1" s="79" t="s">
        <v>60</v>
      </c>
      <c r="DN1" s="85"/>
      <c r="DO1" s="85"/>
      <c r="DP1" s="85"/>
      <c r="DQ1" s="86"/>
      <c r="DR1" s="94" t="s">
        <v>63</v>
      </c>
    </row>
    <row r="2" spans="1:122" ht="13.5" customHeight="1" x14ac:dyDescent="0.15">
      <c r="A2" s="57"/>
      <c r="B2" s="60"/>
      <c r="C2" s="79"/>
      <c r="D2" s="73"/>
      <c r="E2" s="74"/>
      <c r="F2" s="68"/>
      <c r="G2" s="69"/>
      <c r="H2" s="69"/>
      <c r="I2" s="69"/>
      <c r="J2" s="81"/>
      <c r="K2" s="83"/>
      <c r="L2" s="84"/>
      <c r="M2" s="84"/>
      <c r="N2" s="84"/>
      <c r="O2" s="68"/>
      <c r="P2" s="69"/>
      <c r="Q2" s="81"/>
      <c r="R2" s="68"/>
      <c r="S2" s="69"/>
      <c r="T2" s="69"/>
      <c r="U2" s="69"/>
      <c r="V2" s="70"/>
      <c r="W2" s="73"/>
      <c r="X2" s="73"/>
      <c r="Y2" s="74"/>
      <c r="Z2" s="68"/>
      <c r="AA2" s="69"/>
      <c r="AB2" s="69"/>
      <c r="AC2" s="69"/>
      <c r="AD2" s="81"/>
      <c r="AE2" s="60"/>
      <c r="AF2" s="60"/>
      <c r="AG2" s="89"/>
      <c r="AH2" s="90"/>
      <c r="AI2" s="90"/>
      <c r="AJ2" s="90"/>
      <c r="AK2" s="91"/>
      <c r="AL2" s="76"/>
      <c r="AM2" s="68"/>
      <c r="AN2" s="69"/>
      <c r="AO2" s="81"/>
      <c r="AP2" s="63"/>
      <c r="AQ2" s="87"/>
      <c r="AR2" s="85"/>
      <c r="AS2" s="85"/>
      <c r="AT2" s="86"/>
      <c r="AU2" s="87"/>
      <c r="AV2" s="85"/>
      <c r="AW2" s="85"/>
      <c r="AX2" s="85"/>
      <c r="AY2" s="86"/>
      <c r="AZ2" s="87"/>
      <c r="BA2" s="85"/>
      <c r="BB2" s="85"/>
      <c r="BC2" s="85"/>
      <c r="BD2" s="86"/>
      <c r="BE2" s="87"/>
      <c r="BF2" s="85"/>
      <c r="BG2" s="85"/>
      <c r="BH2" s="85"/>
      <c r="BI2" s="86"/>
      <c r="BJ2" s="87"/>
      <c r="BK2" s="85"/>
      <c r="BL2" s="85"/>
      <c r="BM2" s="85"/>
      <c r="BN2" s="86"/>
      <c r="BO2" s="87"/>
      <c r="BP2" s="85"/>
      <c r="BQ2" s="85"/>
      <c r="BR2" s="85"/>
      <c r="BS2" s="86"/>
      <c r="BT2" s="87"/>
      <c r="BU2" s="85"/>
      <c r="BV2" s="85"/>
      <c r="BW2" s="85"/>
      <c r="BX2" s="86"/>
      <c r="BY2" s="87"/>
      <c r="BZ2" s="85"/>
      <c r="CA2" s="85"/>
      <c r="CB2" s="85"/>
      <c r="CC2" s="86"/>
      <c r="CD2" s="85"/>
      <c r="CE2" s="85"/>
      <c r="CF2" s="85"/>
      <c r="CG2" s="85"/>
      <c r="CH2" s="86"/>
      <c r="CI2" s="87"/>
      <c r="CJ2" s="85"/>
      <c r="CK2" s="85"/>
      <c r="CL2" s="85"/>
      <c r="CM2" s="86"/>
      <c r="CN2" s="87"/>
      <c r="CO2" s="85"/>
      <c r="CP2" s="85"/>
      <c r="CQ2" s="85"/>
      <c r="CR2" s="86"/>
      <c r="CS2" s="87"/>
      <c r="CT2" s="85"/>
      <c r="CU2" s="85"/>
      <c r="CV2" s="85"/>
      <c r="CW2" s="86"/>
      <c r="CX2" s="87"/>
      <c r="CY2" s="85"/>
      <c r="CZ2" s="85"/>
      <c r="DA2" s="85"/>
      <c r="DB2" s="86"/>
      <c r="DC2" s="87"/>
      <c r="DD2" s="85"/>
      <c r="DE2" s="85"/>
      <c r="DF2" s="85"/>
      <c r="DG2" s="86"/>
      <c r="DH2" s="87"/>
      <c r="DI2" s="85"/>
      <c r="DJ2" s="85"/>
      <c r="DK2" s="85"/>
      <c r="DL2" s="86"/>
      <c r="DM2" s="87"/>
      <c r="DN2" s="85"/>
      <c r="DO2" s="85"/>
      <c r="DP2" s="85"/>
      <c r="DQ2" s="86"/>
      <c r="DR2" s="95"/>
    </row>
    <row r="3" spans="1:122" ht="15" customHeight="1" thickBot="1" x14ac:dyDescent="0.2">
      <c r="A3" s="58"/>
      <c r="B3" s="61"/>
      <c r="C3" s="9" t="s">
        <v>26</v>
      </c>
      <c r="D3" s="9" t="s">
        <v>21</v>
      </c>
      <c r="E3" s="9" t="s">
        <v>20</v>
      </c>
      <c r="F3" s="10" t="s">
        <v>19</v>
      </c>
      <c r="G3" s="21" t="s">
        <v>109</v>
      </c>
      <c r="H3" s="22" t="s">
        <v>76</v>
      </c>
      <c r="I3" s="22" t="s">
        <v>2</v>
      </c>
      <c r="J3" s="11" t="s">
        <v>3</v>
      </c>
      <c r="K3" s="10" t="s">
        <v>36</v>
      </c>
      <c r="L3" s="11" t="s">
        <v>35</v>
      </c>
      <c r="M3" s="11" t="s">
        <v>0</v>
      </c>
      <c r="N3" s="11" t="s">
        <v>28</v>
      </c>
      <c r="O3" s="10" t="s">
        <v>4</v>
      </c>
      <c r="P3" s="11" t="s">
        <v>0</v>
      </c>
      <c r="Q3" s="12" t="s">
        <v>1</v>
      </c>
      <c r="R3" s="10" t="s">
        <v>24</v>
      </c>
      <c r="S3" s="21" t="s">
        <v>102</v>
      </c>
      <c r="T3" s="22" t="s">
        <v>101</v>
      </c>
      <c r="U3" s="22" t="s">
        <v>2</v>
      </c>
      <c r="V3" s="51" t="s">
        <v>3</v>
      </c>
      <c r="W3" s="11" t="s">
        <v>4</v>
      </c>
      <c r="X3" s="11" t="s">
        <v>0</v>
      </c>
      <c r="Y3" s="12" t="s">
        <v>1</v>
      </c>
      <c r="Z3" s="10" t="s">
        <v>30</v>
      </c>
      <c r="AA3" s="21" t="s">
        <v>102</v>
      </c>
      <c r="AB3" s="22" t="s">
        <v>101</v>
      </c>
      <c r="AC3" s="22" t="s">
        <v>2</v>
      </c>
      <c r="AD3" s="11" t="s">
        <v>3</v>
      </c>
      <c r="AE3" s="61"/>
      <c r="AF3" s="61"/>
      <c r="AG3" s="10" t="s">
        <v>4</v>
      </c>
      <c r="AH3" s="11" t="s">
        <v>0</v>
      </c>
      <c r="AI3" s="11" t="s">
        <v>28</v>
      </c>
      <c r="AJ3" s="13" t="s">
        <v>32</v>
      </c>
      <c r="AK3" s="54" t="s">
        <v>33</v>
      </c>
      <c r="AL3" s="77"/>
      <c r="AM3" s="11" t="s">
        <v>4</v>
      </c>
      <c r="AN3" s="11" t="s">
        <v>0</v>
      </c>
      <c r="AO3" s="12" t="s">
        <v>1</v>
      </c>
      <c r="AP3" s="64"/>
      <c r="AQ3" s="25" t="s">
        <v>45</v>
      </c>
      <c r="AR3" s="13" t="s">
        <v>43</v>
      </c>
      <c r="AS3" s="13" t="s">
        <v>44</v>
      </c>
      <c r="AT3" s="15" t="s">
        <v>61</v>
      </c>
      <c r="AU3" s="10" t="s">
        <v>4</v>
      </c>
      <c r="AV3" s="11" t="s">
        <v>5</v>
      </c>
      <c r="AW3" s="11" t="s">
        <v>1</v>
      </c>
      <c r="AX3" s="28" t="s">
        <v>41</v>
      </c>
      <c r="AY3" s="14" t="s">
        <v>42</v>
      </c>
      <c r="AZ3" s="11" t="s">
        <v>4</v>
      </c>
      <c r="BA3" s="11" t="s">
        <v>5</v>
      </c>
      <c r="BB3" s="11" t="s">
        <v>1</v>
      </c>
      <c r="BC3" s="13" t="s">
        <v>41</v>
      </c>
      <c r="BD3" s="14" t="s">
        <v>42</v>
      </c>
      <c r="BE3" s="11" t="s">
        <v>4</v>
      </c>
      <c r="BF3" s="11" t="s">
        <v>5</v>
      </c>
      <c r="BG3" s="11" t="s">
        <v>1</v>
      </c>
      <c r="BH3" s="13" t="s">
        <v>41</v>
      </c>
      <c r="BI3" s="14" t="s">
        <v>42</v>
      </c>
      <c r="BJ3" s="11" t="s">
        <v>4</v>
      </c>
      <c r="BK3" s="11" t="s">
        <v>5</v>
      </c>
      <c r="BL3" s="11" t="s">
        <v>1</v>
      </c>
      <c r="BM3" s="13" t="s">
        <v>41</v>
      </c>
      <c r="BN3" s="14" t="s">
        <v>42</v>
      </c>
      <c r="BO3" s="11" t="s">
        <v>4</v>
      </c>
      <c r="BP3" s="11" t="s">
        <v>5</v>
      </c>
      <c r="BQ3" s="11" t="s">
        <v>1</v>
      </c>
      <c r="BR3" s="13" t="s">
        <v>41</v>
      </c>
      <c r="BS3" s="14" t="s">
        <v>42</v>
      </c>
      <c r="BT3" s="11" t="s">
        <v>4</v>
      </c>
      <c r="BU3" s="11" t="s">
        <v>5</v>
      </c>
      <c r="BV3" s="11" t="s">
        <v>1</v>
      </c>
      <c r="BW3" s="13" t="s">
        <v>41</v>
      </c>
      <c r="BX3" s="14" t="s">
        <v>42</v>
      </c>
      <c r="BY3" s="11" t="s">
        <v>4</v>
      </c>
      <c r="BZ3" s="11" t="s">
        <v>5</v>
      </c>
      <c r="CA3" s="11" t="s">
        <v>1</v>
      </c>
      <c r="CB3" s="13" t="s">
        <v>41</v>
      </c>
      <c r="CC3" s="14" t="s">
        <v>42</v>
      </c>
      <c r="CD3" s="11" t="s">
        <v>4</v>
      </c>
      <c r="CE3" s="11" t="s">
        <v>5</v>
      </c>
      <c r="CF3" s="11" t="s">
        <v>1</v>
      </c>
      <c r="CG3" s="13" t="s">
        <v>41</v>
      </c>
      <c r="CH3" s="14" t="s">
        <v>42</v>
      </c>
      <c r="CI3" s="11" t="s">
        <v>4</v>
      </c>
      <c r="CJ3" s="11" t="s">
        <v>5</v>
      </c>
      <c r="CK3" s="11" t="s">
        <v>1</v>
      </c>
      <c r="CL3" s="13" t="s">
        <v>41</v>
      </c>
      <c r="CM3" s="14" t="s">
        <v>42</v>
      </c>
      <c r="CN3" s="11" t="s">
        <v>4</v>
      </c>
      <c r="CO3" s="11" t="s">
        <v>5</v>
      </c>
      <c r="CP3" s="11" t="s">
        <v>1</v>
      </c>
      <c r="CQ3" s="13" t="s">
        <v>41</v>
      </c>
      <c r="CR3" s="14" t="s">
        <v>42</v>
      </c>
      <c r="CS3" s="11" t="s">
        <v>4</v>
      </c>
      <c r="CT3" s="11" t="s">
        <v>5</v>
      </c>
      <c r="CU3" s="11" t="s">
        <v>1</v>
      </c>
      <c r="CV3" s="13" t="s">
        <v>41</v>
      </c>
      <c r="CW3" s="14" t="s">
        <v>42</v>
      </c>
      <c r="CX3" s="11" t="s">
        <v>4</v>
      </c>
      <c r="CY3" s="11" t="s">
        <v>5</v>
      </c>
      <c r="CZ3" s="11" t="s">
        <v>1</v>
      </c>
      <c r="DA3" s="13" t="s">
        <v>41</v>
      </c>
      <c r="DB3" s="14" t="s">
        <v>42</v>
      </c>
      <c r="DC3" s="11" t="s">
        <v>4</v>
      </c>
      <c r="DD3" s="11" t="s">
        <v>5</v>
      </c>
      <c r="DE3" s="11" t="s">
        <v>1</v>
      </c>
      <c r="DF3" s="13" t="s">
        <v>41</v>
      </c>
      <c r="DG3" s="14" t="s">
        <v>42</v>
      </c>
      <c r="DH3" s="11" t="s">
        <v>4</v>
      </c>
      <c r="DI3" s="11" t="s">
        <v>5</v>
      </c>
      <c r="DJ3" s="11" t="s">
        <v>1</v>
      </c>
      <c r="DK3" s="13" t="s">
        <v>41</v>
      </c>
      <c r="DL3" s="14" t="s">
        <v>42</v>
      </c>
      <c r="DM3" s="11" t="s">
        <v>4</v>
      </c>
      <c r="DN3" s="11" t="s">
        <v>5</v>
      </c>
      <c r="DO3" s="11" t="s">
        <v>1</v>
      </c>
      <c r="DP3" s="13" t="s">
        <v>41</v>
      </c>
      <c r="DQ3" s="14" t="s">
        <v>42</v>
      </c>
      <c r="DR3" s="96"/>
    </row>
    <row r="4" spans="1:122" ht="13.5" customHeight="1" x14ac:dyDescent="0.15">
      <c r="A4" s="20">
        <v>1</v>
      </c>
      <c r="V4" s="52"/>
      <c r="AQ4" s="27"/>
      <c r="AS4" s="3"/>
      <c r="AT4" s="4"/>
      <c r="AZ4" s="5"/>
      <c r="BA4" s="5"/>
      <c r="BD4" s="6"/>
      <c r="BE4" s="5"/>
      <c r="BF4" s="5"/>
      <c r="BJ4" s="5"/>
      <c r="BK4" s="5"/>
      <c r="BO4" s="5"/>
      <c r="BP4" s="5"/>
      <c r="BT4" s="5"/>
      <c r="BU4" s="5"/>
      <c r="BY4" s="5"/>
      <c r="BZ4" s="5"/>
      <c r="CD4" s="5"/>
      <c r="CE4" s="5"/>
      <c r="CI4" s="5"/>
      <c r="CJ4" s="5"/>
      <c r="CN4" s="5"/>
      <c r="CO4" s="5"/>
      <c r="CS4" s="5"/>
      <c r="CT4" s="5"/>
      <c r="CX4" s="5"/>
      <c r="CY4" s="5"/>
      <c r="DC4" s="5"/>
      <c r="DD4" s="5"/>
      <c r="DH4" s="5"/>
      <c r="DI4" s="5"/>
      <c r="DM4" s="5"/>
      <c r="DN4" s="5"/>
      <c r="DR4" s="30"/>
    </row>
    <row r="5" spans="1:122" ht="13.5" customHeight="1" x14ac:dyDescent="0.15">
      <c r="A5" s="20">
        <v>2</v>
      </c>
      <c r="V5" s="52"/>
      <c r="AQ5" s="27"/>
      <c r="AS5" s="3"/>
      <c r="AT5" s="4"/>
      <c r="AZ5" s="5"/>
      <c r="BA5" s="5"/>
      <c r="BD5" s="6"/>
      <c r="BE5" s="5"/>
      <c r="BF5" s="5"/>
      <c r="BJ5" s="5"/>
      <c r="BK5" s="5"/>
      <c r="BO5" s="5"/>
      <c r="BP5" s="5"/>
      <c r="BT5" s="5"/>
      <c r="BU5" s="5"/>
      <c r="BY5" s="5"/>
      <c r="BZ5" s="5"/>
      <c r="CD5" s="5"/>
      <c r="CE5" s="5"/>
      <c r="CI5" s="5"/>
      <c r="CJ5" s="5"/>
      <c r="CN5" s="5"/>
      <c r="CO5" s="5"/>
      <c r="CS5" s="5"/>
      <c r="CT5" s="5"/>
      <c r="CX5" s="5"/>
      <c r="CY5" s="5"/>
      <c r="DC5" s="5"/>
      <c r="DD5" s="5"/>
      <c r="DH5" s="5"/>
      <c r="DI5" s="5"/>
      <c r="DM5" s="5"/>
      <c r="DN5" s="5"/>
      <c r="DR5" s="30"/>
    </row>
    <row r="6" spans="1:122" ht="13.5" customHeight="1" x14ac:dyDescent="0.15">
      <c r="A6" s="20">
        <v>3</v>
      </c>
      <c r="V6" s="52"/>
      <c r="AQ6" s="27"/>
      <c r="AS6" s="3"/>
      <c r="AT6" s="4"/>
      <c r="AZ6" s="5"/>
      <c r="BA6" s="5"/>
      <c r="BD6" s="6"/>
      <c r="BE6" s="5"/>
      <c r="BF6" s="5"/>
      <c r="BJ6" s="5"/>
      <c r="BK6" s="5"/>
      <c r="BO6" s="5"/>
      <c r="BP6" s="5"/>
      <c r="BT6" s="5"/>
      <c r="BU6" s="5"/>
      <c r="BY6" s="5"/>
      <c r="BZ6" s="5"/>
      <c r="CD6" s="5"/>
      <c r="CE6" s="5"/>
      <c r="CI6" s="5"/>
      <c r="CJ6" s="5"/>
      <c r="CN6" s="5"/>
      <c r="CO6" s="5"/>
      <c r="CS6" s="5"/>
      <c r="CT6" s="5"/>
      <c r="CX6" s="5"/>
      <c r="CY6" s="5"/>
      <c r="DC6" s="5"/>
      <c r="DD6" s="5"/>
      <c r="DH6" s="5"/>
      <c r="DI6" s="5"/>
      <c r="DM6" s="5"/>
      <c r="DN6" s="5"/>
      <c r="DR6" s="30"/>
    </row>
    <row r="7" spans="1:122" ht="13.5" customHeight="1" x14ac:dyDescent="0.15">
      <c r="A7" s="20">
        <v>4</v>
      </c>
      <c r="V7" s="52"/>
      <c r="AQ7" s="27"/>
      <c r="AS7" s="3"/>
      <c r="AT7" s="4"/>
      <c r="AZ7" s="5"/>
      <c r="BA7" s="5"/>
      <c r="BD7" s="6"/>
      <c r="BE7" s="5"/>
      <c r="BF7" s="5"/>
      <c r="BJ7" s="5"/>
      <c r="BK7" s="5"/>
      <c r="BO7" s="5"/>
      <c r="BP7" s="5"/>
      <c r="BT7" s="5"/>
      <c r="BU7" s="5"/>
      <c r="BY7" s="5"/>
      <c r="BZ7" s="5"/>
      <c r="CD7" s="5"/>
      <c r="CE7" s="5"/>
      <c r="CI7" s="5"/>
      <c r="CJ7" s="5"/>
      <c r="CN7" s="5"/>
      <c r="CO7" s="5"/>
      <c r="CS7" s="5"/>
      <c r="CT7" s="5"/>
      <c r="CX7" s="5"/>
      <c r="CY7" s="5"/>
      <c r="DC7" s="5"/>
      <c r="DD7" s="5"/>
      <c r="DH7" s="5"/>
      <c r="DI7" s="5"/>
      <c r="DM7" s="5"/>
      <c r="DN7" s="5"/>
      <c r="DR7" s="30"/>
    </row>
    <row r="8" spans="1:122" ht="13.5" customHeight="1" x14ac:dyDescent="0.15">
      <c r="A8" s="20">
        <v>5</v>
      </c>
      <c r="V8" s="52"/>
      <c r="AQ8" s="27"/>
      <c r="AS8" s="3"/>
      <c r="AT8" s="4"/>
      <c r="AZ8" s="5"/>
      <c r="BA8" s="5"/>
      <c r="BD8" s="6"/>
      <c r="BE8" s="5"/>
      <c r="BF8" s="5"/>
      <c r="BJ8" s="5"/>
      <c r="BK8" s="5"/>
      <c r="BO8" s="5"/>
      <c r="BP8" s="5"/>
      <c r="BT8" s="5"/>
      <c r="BU8" s="5"/>
      <c r="BY8" s="5"/>
      <c r="BZ8" s="5"/>
      <c r="CD8" s="5"/>
      <c r="CE8" s="5"/>
      <c r="CI8" s="5"/>
      <c r="CJ8" s="5"/>
      <c r="CN8" s="5"/>
      <c r="CO8" s="5"/>
      <c r="CS8" s="5"/>
      <c r="CT8" s="5"/>
      <c r="CX8" s="5"/>
      <c r="CY8" s="5"/>
      <c r="DC8" s="5"/>
      <c r="DD8" s="5"/>
      <c r="DH8" s="5"/>
      <c r="DI8" s="5"/>
      <c r="DM8" s="5"/>
      <c r="DN8" s="5"/>
      <c r="DR8" s="30"/>
    </row>
    <row r="9" spans="1:122" ht="13.5" customHeight="1" x14ac:dyDescent="0.15">
      <c r="A9" s="20">
        <v>6</v>
      </c>
      <c r="V9" s="52"/>
      <c r="AQ9" s="27"/>
      <c r="AS9" s="3"/>
      <c r="AT9" s="4"/>
      <c r="AZ9" s="5"/>
      <c r="BA9" s="5"/>
      <c r="BD9" s="6"/>
      <c r="BE9" s="5"/>
      <c r="BF9" s="5"/>
      <c r="BJ9" s="5"/>
      <c r="BK9" s="5"/>
      <c r="BO9" s="5"/>
      <c r="BP9" s="5"/>
      <c r="BT9" s="5"/>
      <c r="BU9" s="5"/>
      <c r="BY9" s="5"/>
      <c r="BZ9" s="5"/>
      <c r="CD9" s="5"/>
      <c r="CE9" s="5"/>
      <c r="CI9" s="5"/>
      <c r="CJ9" s="5"/>
      <c r="CN9" s="5"/>
      <c r="CO9" s="5"/>
      <c r="CS9" s="5"/>
      <c r="CT9" s="5"/>
      <c r="CX9" s="5"/>
      <c r="CY9" s="5"/>
      <c r="DC9" s="5"/>
      <c r="DD9" s="5"/>
      <c r="DH9" s="5"/>
      <c r="DI9" s="5"/>
      <c r="DM9" s="5"/>
      <c r="DN9" s="5"/>
      <c r="DR9" s="30"/>
    </row>
    <row r="10" spans="1:122" ht="13.5" customHeight="1" x14ac:dyDescent="0.15">
      <c r="A10" s="20">
        <v>7</v>
      </c>
      <c r="V10" s="52"/>
      <c r="AQ10" s="27"/>
      <c r="AS10" s="3"/>
      <c r="AT10" s="4"/>
      <c r="AZ10" s="5"/>
      <c r="BA10" s="5"/>
      <c r="BD10" s="6"/>
      <c r="BE10" s="5"/>
      <c r="BF10" s="5"/>
      <c r="BJ10" s="5"/>
      <c r="BK10" s="5"/>
      <c r="BO10" s="5"/>
      <c r="BP10" s="5"/>
      <c r="BT10" s="5"/>
      <c r="BU10" s="5"/>
      <c r="BY10" s="5"/>
      <c r="BZ10" s="5"/>
      <c r="CD10" s="5"/>
      <c r="CE10" s="5"/>
      <c r="CI10" s="5"/>
      <c r="CJ10" s="5"/>
      <c r="CN10" s="5"/>
      <c r="CO10" s="5"/>
      <c r="CS10" s="5"/>
      <c r="CT10" s="5"/>
      <c r="CX10" s="5"/>
      <c r="CY10" s="5"/>
      <c r="DC10" s="5"/>
      <c r="DD10" s="5"/>
      <c r="DH10" s="5"/>
      <c r="DI10" s="5"/>
      <c r="DM10" s="5"/>
      <c r="DN10" s="5"/>
      <c r="DR10" s="30"/>
    </row>
    <row r="11" spans="1:122" ht="13.5" customHeight="1" x14ac:dyDescent="0.15">
      <c r="A11" s="20">
        <v>8</v>
      </c>
      <c r="V11" s="52"/>
      <c r="AQ11" s="27"/>
      <c r="AS11" s="3"/>
      <c r="AT11" s="4"/>
      <c r="AZ11" s="5"/>
      <c r="BA11" s="5"/>
      <c r="BD11" s="6"/>
      <c r="BE11" s="5"/>
      <c r="BF11" s="5"/>
      <c r="BJ11" s="5"/>
      <c r="BK11" s="5"/>
      <c r="BO11" s="5"/>
      <c r="BP11" s="5"/>
      <c r="BT11" s="5"/>
      <c r="BU11" s="5"/>
      <c r="BY11" s="5"/>
      <c r="BZ11" s="5"/>
      <c r="CD11" s="5"/>
      <c r="CE11" s="5"/>
      <c r="CI11" s="5"/>
      <c r="CJ11" s="5"/>
      <c r="CN11" s="5"/>
      <c r="CO11" s="5"/>
      <c r="CS11" s="5"/>
      <c r="CT11" s="5"/>
      <c r="CX11" s="5"/>
      <c r="CY11" s="5"/>
      <c r="DC11" s="5"/>
      <c r="DD11" s="5"/>
      <c r="DH11" s="5"/>
      <c r="DI11" s="5"/>
      <c r="DM11" s="5"/>
      <c r="DN11" s="5"/>
      <c r="DR11" s="30"/>
    </row>
    <row r="12" spans="1:122" ht="13.5" customHeight="1" x14ac:dyDescent="0.15">
      <c r="A12" s="20">
        <v>9</v>
      </c>
      <c r="V12" s="52"/>
      <c r="AQ12" s="27"/>
      <c r="AS12" s="3"/>
      <c r="AT12" s="4"/>
      <c r="AZ12" s="5"/>
      <c r="BA12" s="5"/>
      <c r="BD12" s="6"/>
      <c r="BE12" s="5"/>
      <c r="BF12" s="5"/>
      <c r="BJ12" s="5"/>
      <c r="BK12" s="5"/>
      <c r="BO12" s="5"/>
      <c r="BP12" s="5"/>
      <c r="BT12" s="5"/>
      <c r="BU12" s="5"/>
      <c r="BY12" s="5"/>
      <c r="BZ12" s="5"/>
      <c r="CD12" s="5"/>
      <c r="CE12" s="5"/>
      <c r="CI12" s="5"/>
      <c r="CJ12" s="5"/>
      <c r="CN12" s="5"/>
      <c r="CO12" s="5"/>
      <c r="CS12" s="5"/>
      <c r="CT12" s="5"/>
      <c r="CX12" s="5"/>
      <c r="CY12" s="5"/>
      <c r="DC12" s="5"/>
      <c r="DD12" s="5"/>
      <c r="DH12" s="5"/>
      <c r="DI12" s="5"/>
      <c r="DM12" s="5"/>
      <c r="DN12" s="5"/>
      <c r="DR12" s="30"/>
    </row>
    <row r="13" spans="1:122" ht="13.5" customHeight="1" x14ac:dyDescent="0.15">
      <c r="A13" s="20">
        <v>10</v>
      </c>
      <c r="V13" s="52"/>
      <c r="AQ13" s="27"/>
      <c r="AS13" s="3"/>
      <c r="AT13" s="4"/>
      <c r="AZ13" s="5"/>
      <c r="BA13" s="5"/>
      <c r="BD13" s="6"/>
      <c r="BE13" s="5"/>
      <c r="BF13" s="5"/>
      <c r="BJ13" s="5"/>
      <c r="BK13" s="5"/>
      <c r="BO13" s="5"/>
      <c r="BP13" s="5"/>
      <c r="BT13" s="5"/>
      <c r="BU13" s="5"/>
      <c r="BY13" s="5"/>
      <c r="BZ13" s="5"/>
      <c r="CD13" s="5"/>
      <c r="CE13" s="5"/>
      <c r="CI13" s="5"/>
      <c r="CJ13" s="5"/>
      <c r="CN13" s="5"/>
      <c r="CO13" s="5"/>
      <c r="CS13" s="5"/>
      <c r="CT13" s="5"/>
      <c r="CX13" s="5"/>
      <c r="CY13" s="5"/>
      <c r="DC13" s="5"/>
      <c r="DD13" s="5"/>
      <c r="DH13" s="5"/>
      <c r="DI13" s="5"/>
      <c r="DM13" s="5"/>
      <c r="DN13" s="5"/>
      <c r="DR13" s="30"/>
    </row>
    <row r="14" spans="1:122" ht="13.5" customHeight="1" x14ac:dyDescent="0.15">
      <c r="A14" s="20">
        <v>11</v>
      </c>
      <c r="V14" s="52"/>
      <c r="AQ14" s="27"/>
      <c r="AS14" s="3"/>
      <c r="AT14" s="4"/>
      <c r="AZ14" s="5"/>
      <c r="BA14" s="5"/>
      <c r="BD14" s="6"/>
      <c r="BE14" s="5"/>
      <c r="BF14" s="5"/>
      <c r="BJ14" s="5"/>
      <c r="BK14" s="5"/>
      <c r="BO14" s="5"/>
      <c r="BP14" s="5"/>
      <c r="BT14" s="5"/>
      <c r="BU14" s="5"/>
      <c r="BY14" s="5"/>
      <c r="BZ14" s="5"/>
      <c r="CD14" s="5"/>
      <c r="CE14" s="5"/>
      <c r="CI14" s="5"/>
      <c r="CJ14" s="5"/>
      <c r="CN14" s="5"/>
      <c r="CO14" s="5"/>
      <c r="CS14" s="5"/>
      <c r="CT14" s="5"/>
      <c r="CX14" s="5"/>
      <c r="CY14" s="5"/>
      <c r="DC14" s="5"/>
      <c r="DD14" s="5"/>
      <c r="DH14" s="5"/>
      <c r="DI14" s="5"/>
      <c r="DM14" s="5"/>
      <c r="DN14" s="5"/>
      <c r="DR14" s="30"/>
    </row>
    <row r="15" spans="1:122" ht="13.5" customHeight="1" x14ac:dyDescent="0.15">
      <c r="A15" s="20">
        <v>12</v>
      </c>
      <c r="V15" s="52"/>
      <c r="AQ15" s="27"/>
      <c r="AS15" s="3"/>
      <c r="AT15" s="4"/>
      <c r="AZ15" s="5"/>
      <c r="BA15" s="5"/>
      <c r="BD15" s="6"/>
      <c r="BE15" s="5"/>
      <c r="BF15" s="5"/>
      <c r="BJ15" s="5"/>
      <c r="BK15" s="5"/>
      <c r="BO15" s="5"/>
      <c r="BP15" s="5"/>
      <c r="BT15" s="5"/>
      <c r="BU15" s="5"/>
      <c r="BY15" s="5"/>
      <c r="BZ15" s="5"/>
      <c r="CD15" s="5"/>
      <c r="CE15" s="5"/>
      <c r="CI15" s="5"/>
      <c r="CJ15" s="5"/>
      <c r="CN15" s="5"/>
      <c r="CO15" s="5"/>
      <c r="CS15" s="5"/>
      <c r="CT15" s="5"/>
      <c r="CX15" s="5"/>
      <c r="CY15" s="5"/>
      <c r="DC15" s="5"/>
      <c r="DD15" s="5"/>
      <c r="DH15" s="5"/>
      <c r="DI15" s="5"/>
      <c r="DM15" s="5"/>
      <c r="DN15" s="5"/>
      <c r="DR15" s="30"/>
    </row>
    <row r="16" spans="1:122" ht="13.5" customHeight="1" x14ac:dyDescent="0.15">
      <c r="A16" s="20">
        <v>13</v>
      </c>
      <c r="V16" s="52"/>
      <c r="AQ16" s="27"/>
      <c r="AS16" s="3"/>
      <c r="AT16" s="4"/>
      <c r="AZ16" s="5"/>
      <c r="BA16" s="5"/>
      <c r="BD16" s="6"/>
      <c r="BE16" s="5"/>
      <c r="BF16" s="5"/>
      <c r="BJ16" s="5"/>
      <c r="BK16" s="5"/>
      <c r="BO16" s="5"/>
      <c r="BP16" s="5"/>
      <c r="BT16" s="5"/>
      <c r="BU16" s="5"/>
      <c r="BY16" s="5"/>
      <c r="BZ16" s="5"/>
      <c r="CD16" s="5"/>
      <c r="CE16" s="5"/>
      <c r="CI16" s="5"/>
      <c r="CJ16" s="5"/>
      <c r="CN16" s="5"/>
      <c r="CO16" s="5"/>
      <c r="CS16" s="5"/>
      <c r="CT16" s="5"/>
      <c r="CX16" s="5"/>
      <c r="CY16" s="5"/>
      <c r="DC16" s="5"/>
      <c r="DD16" s="5"/>
      <c r="DH16" s="5"/>
      <c r="DI16" s="5"/>
      <c r="DM16" s="5"/>
      <c r="DN16" s="5"/>
      <c r="DR16" s="30"/>
    </row>
    <row r="17" spans="1:122" ht="13.5" customHeight="1" x14ac:dyDescent="0.15">
      <c r="A17" s="20">
        <v>14</v>
      </c>
      <c r="V17" s="52"/>
      <c r="AQ17" s="27"/>
      <c r="AS17" s="3"/>
      <c r="AT17" s="4"/>
      <c r="AZ17" s="5"/>
      <c r="BA17" s="5"/>
      <c r="BD17" s="6"/>
      <c r="BE17" s="5"/>
      <c r="BF17" s="5"/>
      <c r="BJ17" s="5"/>
      <c r="BK17" s="5"/>
      <c r="BO17" s="5"/>
      <c r="BP17" s="5"/>
      <c r="BT17" s="5"/>
      <c r="BU17" s="5"/>
      <c r="BY17" s="5"/>
      <c r="BZ17" s="5"/>
      <c r="CD17" s="5"/>
      <c r="CE17" s="5"/>
      <c r="CI17" s="5"/>
      <c r="CJ17" s="5"/>
      <c r="CN17" s="5"/>
      <c r="CO17" s="5"/>
      <c r="CS17" s="5"/>
      <c r="CT17" s="5"/>
      <c r="CX17" s="5"/>
      <c r="CY17" s="5"/>
      <c r="DC17" s="5"/>
      <c r="DD17" s="5"/>
      <c r="DH17" s="5"/>
      <c r="DI17" s="5"/>
      <c r="DM17" s="5"/>
      <c r="DN17" s="5"/>
      <c r="DR17" s="30"/>
    </row>
    <row r="18" spans="1:122" ht="13.5" customHeight="1" x14ac:dyDescent="0.15">
      <c r="A18" s="20">
        <v>15</v>
      </c>
      <c r="V18" s="52"/>
      <c r="AQ18" s="27"/>
      <c r="AS18" s="3"/>
      <c r="AT18" s="4"/>
      <c r="AZ18" s="5"/>
      <c r="BA18" s="5"/>
      <c r="BD18" s="6"/>
      <c r="BE18" s="5"/>
      <c r="BF18" s="5"/>
      <c r="BJ18" s="5"/>
      <c r="BK18" s="5"/>
      <c r="BO18" s="5"/>
      <c r="BP18" s="5"/>
      <c r="BT18" s="5"/>
      <c r="BU18" s="5"/>
      <c r="BY18" s="5"/>
      <c r="BZ18" s="5"/>
      <c r="CD18" s="5"/>
      <c r="CE18" s="5"/>
      <c r="CI18" s="5"/>
      <c r="CJ18" s="5"/>
      <c r="CN18" s="5"/>
      <c r="CO18" s="5"/>
      <c r="CS18" s="5"/>
      <c r="CT18" s="5"/>
      <c r="CX18" s="5"/>
      <c r="CY18" s="5"/>
      <c r="DC18" s="5"/>
      <c r="DD18" s="5"/>
      <c r="DH18" s="5"/>
      <c r="DI18" s="5"/>
      <c r="DM18" s="5"/>
      <c r="DN18" s="5"/>
      <c r="DR18" s="30"/>
    </row>
    <row r="19" spans="1:122" ht="13.5" customHeight="1" x14ac:dyDescent="0.15">
      <c r="A19" s="20">
        <v>16</v>
      </c>
      <c r="V19" s="52"/>
      <c r="AQ19" s="27"/>
      <c r="AS19" s="3"/>
      <c r="AT19" s="4"/>
      <c r="AZ19" s="5"/>
      <c r="BA19" s="5"/>
      <c r="BD19" s="6"/>
      <c r="BE19" s="5"/>
      <c r="BF19" s="5"/>
      <c r="BJ19" s="5"/>
      <c r="BK19" s="5"/>
      <c r="BO19" s="5"/>
      <c r="BP19" s="5"/>
      <c r="BT19" s="5"/>
      <c r="BU19" s="5"/>
      <c r="BY19" s="5"/>
      <c r="BZ19" s="5"/>
      <c r="CD19" s="5"/>
      <c r="CE19" s="5"/>
      <c r="CI19" s="5"/>
      <c r="CJ19" s="5"/>
      <c r="CN19" s="5"/>
      <c r="CO19" s="5"/>
      <c r="CS19" s="5"/>
      <c r="CT19" s="5"/>
      <c r="CX19" s="5"/>
      <c r="CY19" s="5"/>
      <c r="DC19" s="5"/>
      <c r="DD19" s="5"/>
      <c r="DH19" s="5"/>
      <c r="DI19" s="5"/>
      <c r="DM19" s="5"/>
      <c r="DN19" s="5"/>
      <c r="DR19" s="30"/>
    </row>
    <row r="20" spans="1:122" ht="13.5" customHeight="1" x14ac:dyDescent="0.15">
      <c r="A20" s="20">
        <v>17</v>
      </c>
      <c r="V20" s="52"/>
      <c r="AQ20" s="27"/>
      <c r="AS20" s="3"/>
      <c r="AT20" s="4"/>
      <c r="AZ20" s="5"/>
      <c r="BA20" s="5"/>
      <c r="BD20" s="6"/>
      <c r="BE20" s="5"/>
      <c r="BF20" s="5"/>
      <c r="BJ20" s="5"/>
      <c r="BK20" s="5"/>
      <c r="BO20" s="5"/>
      <c r="BP20" s="5"/>
      <c r="BT20" s="5"/>
      <c r="BU20" s="5"/>
      <c r="BY20" s="5"/>
      <c r="BZ20" s="5"/>
      <c r="CD20" s="5"/>
      <c r="CE20" s="5"/>
      <c r="CI20" s="5"/>
      <c r="CJ20" s="5"/>
      <c r="CN20" s="5"/>
      <c r="CO20" s="5"/>
      <c r="CS20" s="5"/>
      <c r="CT20" s="5"/>
      <c r="CX20" s="5"/>
      <c r="CY20" s="5"/>
      <c r="DC20" s="5"/>
      <c r="DD20" s="5"/>
      <c r="DH20" s="5"/>
      <c r="DI20" s="5"/>
      <c r="DM20" s="5"/>
      <c r="DN20" s="5"/>
      <c r="DR20" s="30"/>
    </row>
    <row r="21" spans="1:122" ht="13.5" customHeight="1" x14ac:dyDescent="0.15">
      <c r="A21" s="20">
        <v>18</v>
      </c>
      <c r="V21" s="52"/>
      <c r="AQ21" s="27"/>
      <c r="AS21" s="3"/>
      <c r="AT21" s="4"/>
      <c r="AZ21" s="5"/>
      <c r="BA21" s="5"/>
      <c r="BD21" s="6"/>
      <c r="BE21" s="5"/>
      <c r="BF21" s="5"/>
      <c r="BJ21" s="5"/>
      <c r="BK21" s="5"/>
      <c r="BO21" s="5"/>
      <c r="BP21" s="5"/>
      <c r="BT21" s="5"/>
      <c r="BU21" s="5"/>
      <c r="BY21" s="5"/>
      <c r="BZ21" s="5"/>
      <c r="CD21" s="5"/>
      <c r="CE21" s="5"/>
      <c r="CI21" s="5"/>
      <c r="CJ21" s="5"/>
      <c r="CN21" s="5"/>
      <c r="CO21" s="5"/>
      <c r="CS21" s="5"/>
      <c r="CT21" s="5"/>
      <c r="CX21" s="5"/>
      <c r="CY21" s="5"/>
      <c r="DC21" s="5"/>
      <c r="DD21" s="5"/>
      <c r="DH21" s="5"/>
      <c r="DI21" s="5"/>
      <c r="DM21" s="5"/>
      <c r="DN21" s="5"/>
      <c r="DR21" s="30"/>
    </row>
    <row r="22" spans="1:122" ht="13.5" customHeight="1" x14ac:dyDescent="0.15">
      <c r="A22" s="20">
        <v>19</v>
      </c>
      <c r="V22" s="52"/>
      <c r="AQ22" s="27"/>
      <c r="AS22" s="3"/>
      <c r="AT22" s="4"/>
      <c r="AZ22" s="5"/>
      <c r="BA22" s="5"/>
      <c r="BD22" s="6"/>
      <c r="BE22" s="5"/>
      <c r="BF22" s="5"/>
      <c r="BJ22" s="5"/>
      <c r="BK22" s="5"/>
      <c r="BO22" s="5"/>
      <c r="BP22" s="5"/>
      <c r="BT22" s="5"/>
      <c r="BU22" s="5"/>
      <c r="BY22" s="5"/>
      <c r="BZ22" s="5"/>
      <c r="CD22" s="5"/>
      <c r="CE22" s="5"/>
      <c r="CI22" s="5"/>
      <c r="CJ22" s="5"/>
      <c r="CN22" s="5"/>
      <c r="CO22" s="5"/>
      <c r="CS22" s="5"/>
      <c r="CT22" s="5"/>
      <c r="CX22" s="5"/>
      <c r="CY22" s="5"/>
      <c r="DC22" s="5"/>
      <c r="DD22" s="5"/>
      <c r="DH22" s="5"/>
      <c r="DI22" s="5"/>
      <c r="DM22" s="5"/>
      <c r="DN22" s="5"/>
      <c r="DR22" s="30"/>
    </row>
    <row r="23" spans="1:122" ht="13.5" customHeight="1" x14ac:dyDescent="0.15">
      <c r="A23" s="20">
        <v>20</v>
      </c>
      <c r="V23" s="52"/>
      <c r="AQ23" s="27"/>
      <c r="AS23" s="3"/>
      <c r="AT23" s="4"/>
      <c r="AZ23" s="5"/>
      <c r="BA23" s="5"/>
      <c r="BD23" s="6"/>
      <c r="BE23" s="5"/>
      <c r="BF23" s="5"/>
      <c r="BJ23" s="5"/>
      <c r="BK23" s="5"/>
      <c r="BO23" s="5"/>
      <c r="BP23" s="5"/>
      <c r="BT23" s="5"/>
      <c r="BU23" s="5"/>
      <c r="BY23" s="5"/>
      <c r="BZ23" s="5"/>
      <c r="CD23" s="5"/>
      <c r="CE23" s="5"/>
      <c r="CI23" s="5"/>
      <c r="CJ23" s="5"/>
      <c r="CN23" s="5"/>
      <c r="CO23" s="5"/>
      <c r="CS23" s="5"/>
      <c r="CT23" s="5"/>
      <c r="CX23" s="5"/>
      <c r="CY23" s="5"/>
      <c r="DC23" s="5"/>
      <c r="DD23" s="5"/>
      <c r="DH23" s="5"/>
      <c r="DI23" s="5"/>
      <c r="DM23" s="5"/>
      <c r="DN23" s="5"/>
      <c r="DR23" s="30"/>
    </row>
    <row r="24" spans="1:122" ht="13.5" customHeight="1" x14ac:dyDescent="0.15">
      <c r="A24" s="20">
        <v>21</v>
      </c>
      <c r="V24" s="52"/>
      <c r="AQ24" s="27"/>
      <c r="AS24" s="3"/>
      <c r="AT24" s="4"/>
      <c r="AZ24" s="5"/>
      <c r="BA24" s="5"/>
      <c r="BD24" s="6"/>
      <c r="BE24" s="5"/>
      <c r="BF24" s="5"/>
      <c r="BJ24" s="5"/>
      <c r="BK24" s="5"/>
      <c r="BO24" s="5"/>
      <c r="BP24" s="5"/>
      <c r="BT24" s="5"/>
      <c r="BU24" s="5"/>
      <c r="BY24" s="5"/>
      <c r="BZ24" s="5"/>
      <c r="CD24" s="5"/>
      <c r="CE24" s="5"/>
      <c r="CI24" s="5"/>
      <c r="CJ24" s="5"/>
      <c r="CN24" s="5"/>
      <c r="CO24" s="5"/>
      <c r="CS24" s="5"/>
      <c r="CT24" s="5"/>
      <c r="CX24" s="5"/>
      <c r="CY24" s="5"/>
      <c r="DC24" s="5"/>
      <c r="DD24" s="5"/>
      <c r="DH24" s="5"/>
      <c r="DI24" s="5"/>
      <c r="DM24" s="5"/>
      <c r="DN24" s="5"/>
      <c r="DR24" s="30"/>
    </row>
    <row r="25" spans="1:122" ht="13.5" customHeight="1" x14ac:dyDescent="0.15">
      <c r="A25" s="20">
        <v>22</v>
      </c>
      <c r="V25" s="52"/>
      <c r="AQ25" s="27"/>
      <c r="AS25" s="3"/>
      <c r="AT25" s="4"/>
      <c r="AZ25" s="5"/>
      <c r="BA25" s="5"/>
      <c r="BD25" s="6"/>
      <c r="BE25" s="5"/>
      <c r="BF25" s="5"/>
      <c r="BJ25" s="5"/>
      <c r="BK25" s="5"/>
      <c r="BO25" s="5"/>
      <c r="BP25" s="5"/>
      <c r="BT25" s="5"/>
      <c r="BU25" s="5"/>
      <c r="BY25" s="5"/>
      <c r="BZ25" s="5"/>
      <c r="CD25" s="5"/>
      <c r="CE25" s="5"/>
      <c r="CI25" s="5"/>
      <c r="CJ25" s="5"/>
      <c r="CN25" s="5"/>
      <c r="CO25" s="5"/>
      <c r="CS25" s="5"/>
      <c r="CT25" s="5"/>
      <c r="CX25" s="5"/>
      <c r="CY25" s="5"/>
      <c r="DC25" s="5"/>
      <c r="DD25" s="5"/>
      <c r="DH25" s="5"/>
      <c r="DI25" s="5"/>
      <c r="DM25" s="5"/>
      <c r="DN25" s="5"/>
      <c r="DR25" s="30"/>
    </row>
    <row r="26" spans="1:122" ht="13.5" customHeight="1" x14ac:dyDescent="0.15">
      <c r="A26" s="20">
        <v>23</v>
      </c>
      <c r="V26" s="52"/>
      <c r="AQ26" s="27"/>
      <c r="AS26" s="3"/>
      <c r="AT26" s="4"/>
      <c r="AZ26" s="5"/>
      <c r="BA26" s="5"/>
      <c r="BD26" s="6"/>
      <c r="BE26" s="5"/>
      <c r="BF26" s="5"/>
      <c r="BJ26" s="5"/>
      <c r="BK26" s="5"/>
      <c r="BO26" s="5"/>
      <c r="BP26" s="5"/>
      <c r="BT26" s="5"/>
      <c r="BU26" s="5"/>
      <c r="BY26" s="5"/>
      <c r="BZ26" s="5"/>
      <c r="CD26" s="5"/>
      <c r="CE26" s="5"/>
      <c r="CI26" s="5"/>
      <c r="CJ26" s="5"/>
      <c r="CN26" s="5"/>
      <c r="CO26" s="5"/>
      <c r="CS26" s="5"/>
      <c r="CT26" s="5"/>
      <c r="CX26" s="5"/>
      <c r="CY26" s="5"/>
      <c r="DC26" s="5"/>
      <c r="DD26" s="5"/>
      <c r="DH26" s="5"/>
      <c r="DI26" s="5"/>
      <c r="DM26" s="5"/>
      <c r="DN26" s="5"/>
      <c r="DR26" s="30"/>
    </row>
    <row r="27" spans="1:122" ht="13.5" customHeight="1" x14ac:dyDescent="0.15">
      <c r="A27" s="20">
        <v>24</v>
      </c>
      <c r="V27" s="52"/>
      <c r="AQ27" s="27"/>
      <c r="AS27" s="3"/>
      <c r="AT27" s="4"/>
      <c r="AZ27" s="5"/>
      <c r="BA27" s="5"/>
      <c r="BD27" s="6"/>
      <c r="BE27" s="5"/>
      <c r="BF27" s="5"/>
      <c r="BJ27" s="5"/>
      <c r="BK27" s="5"/>
      <c r="BO27" s="5"/>
      <c r="BP27" s="5"/>
      <c r="BT27" s="5"/>
      <c r="BU27" s="5"/>
      <c r="BY27" s="5"/>
      <c r="BZ27" s="5"/>
      <c r="CD27" s="5"/>
      <c r="CE27" s="5"/>
      <c r="CI27" s="5"/>
      <c r="CJ27" s="5"/>
      <c r="CN27" s="5"/>
      <c r="CO27" s="5"/>
      <c r="CS27" s="5"/>
      <c r="CT27" s="5"/>
      <c r="CX27" s="5"/>
      <c r="CY27" s="5"/>
      <c r="DC27" s="5"/>
      <c r="DD27" s="5"/>
      <c r="DH27" s="5"/>
      <c r="DI27" s="5"/>
      <c r="DM27" s="5"/>
      <c r="DN27" s="5"/>
      <c r="DR27" s="30"/>
    </row>
    <row r="28" spans="1:122" ht="13.5" customHeight="1" x14ac:dyDescent="0.15">
      <c r="A28" s="20">
        <v>25</v>
      </c>
      <c r="V28" s="52"/>
      <c r="AQ28" s="27"/>
      <c r="AS28" s="3"/>
      <c r="AT28" s="4"/>
      <c r="AZ28" s="5"/>
      <c r="BA28" s="5"/>
      <c r="BD28" s="6"/>
      <c r="BE28" s="5"/>
      <c r="BF28" s="5"/>
      <c r="BJ28" s="5"/>
      <c r="BK28" s="5"/>
      <c r="BO28" s="5"/>
      <c r="BP28" s="5"/>
      <c r="BT28" s="5"/>
      <c r="BU28" s="5"/>
      <c r="BY28" s="5"/>
      <c r="BZ28" s="5"/>
      <c r="CD28" s="5"/>
      <c r="CE28" s="5"/>
      <c r="CI28" s="5"/>
      <c r="CJ28" s="5"/>
      <c r="CN28" s="5"/>
      <c r="CO28" s="5"/>
      <c r="CS28" s="5"/>
      <c r="CT28" s="5"/>
      <c r="CX28" s="5"/>
      <c r="CY28" s="5"/>
      <c r="DC28" s="5"/>
      <c r="DD28" s="5"/>
      <c r="DH28" s="5"/>
      <c r="DI28" s="5"/>
      <c r="DM28" s="5"/>
      <c r="DN28" s="5"/>
      <c r="DR28" s="30"/>
    </row>
    <row r="29" spans="1:122" ht="13.5" customHeight="1" x14ac:dyDescent="0.15">
      <c r="A29" s="20">
        <v>26</v>
      </c>
      <c r="V29" s="52"/>
      <c r="AQ29" s="27"/>
      <c r="AS29" s="3"/>
      <c r="AT29" s="4"/>
      <c r="AZ29" s="5"/>
      <c r="BA29" s="5"/>
      <c r="BD29" s="6"/>
      <c r="BE29" s="5"/>
      <c r="BF29" s="5"/>
      <c r="BJ29" s="5"/>
      <c r="BK29" s="5"/>
      <c r="BO29" s="5"/>
      <c r="BP29" s="5"/>
      <c r="BT29" s="5"/>
      <c r="BU29" s="5"/>
      <c r="BY29" s="5"/>
      <c r="BZ29" s="5"/>
      <c r="CD29" s="5"/>
      <c r="CE29" s="5"/>
      <c r="CI29" s="5"/>
      <c r="CJ29" s="5"/>
      <c r="CN29" s="5"/>
      <c r="CO29" s="5"/>
      <c r="CS29" s="5"/>
      <c r="CT29" s="5"/>
      <c r="CX29" s="5"/>
      <c r="CY29" s="5"/>
      <c r="DC29" s="5"/>
      <c r="DD29" s="5"/>
      <c r="DH29" s="5"/>
      <c r="DI29" s="5"/>
      <c r="DM29" s="5"/>
      <c r="DN29" s="5"/>
      <c r="DR29" s="30"/>
    </row>
    <row r="30" spans="1:122" ht="13.5" customHeight="1" x14ac:dyDescent="0.15">
      <c r="A30" s="20">
        <v>27</v>
      </c>
      <c r="V30" s="52"/>
      <c r="AQ30" s="27"/>
      <c r="AS30" s="3"/>
      <c r="AT30" s="4"/>
      <c r="AZ30" s="5"/>
      <c r="BA30" s="5"/>
      <c r="BD30" s="6"/>
      <c r="BE30" s="5"/>
      <c r="BF30" s="5"/>
      <c r="BJ30" s="5"/>
      <c r="BK30" s="5"/>
      <c r="BO30" s="5"/>
      <c r="BP30" s="5"/>
      <c r="BT30" s="5"/>
      <c r="BU30" s="5"/>
      <c r="BY30" s="5"/>
      <c r="BZ30" s="5"/>
      <c r="CD30" s="5"/>
      <c r="CE30" s="5"/>
      <c r="CI30" s="5"/>
      <c r="CJ30" s="5"/>
      <c r="CN30" s="5"/>
      <c r="CO30" s="5"/>
      <c r="CS30" s="5"/>
      <c r="CT30" s="5"/>
      <c r="CX30" s="5"/>
      <c r="CY30" s="5"/>
      <c r="DC30" s="5"/>
      <c r="DD30" s="5"/>
      <c r="DH30" s="5"/>
      <c r="DI30" s="5"/>
      <c r="DM30" s="5"/>
      <c r="DN30" s="5"/>
      <c r="DR30" s="30"/>
    </row>
    <row r="31" spans="1:122" ht="13.5" customHeight="1" x14ac:dyDescent="0.15">
      <c r="A31" s="20">
        <v>28</v>
      </c>
      <c r="V31" s="52"/>
      <c r="AQ31" s="27"/>
      <c r="AS31" s="3"/>
      <c r="AT31" s="4"/>
      <c r="AZ31" s="5"/>
      <c r="BA31" s="5"/>
      <c r="BD31" s="6"/>
      <c r="BE31" s="5"/>
      <c r="BF31" s="5"/>
      <c r="BJ31" s="5"/>
      <c r="BK31" s="5"/>
      <c r="BO31" s="5"/>
      <c r="BP31" s="5"/>
      <c r="BT31" s="5"/>
      <c r="BU31" s="5"/>
      <c r="BY31" s="5"/>
      <c r="BZ31" s="5"/>
      <c r="CD31" s="5"/>
      <c r="CE31" s="5"/>
      <c r="CI31" s="5"/>
      <c r="CJ31" s="5"/>
      <c r="CN31" s="5"/>
      <c r="CO31" s="5"/>
      <c r="CS31" s="5"/>
      <c r="CT31" s="5"/>
      <c r="CX31" s="5"/>
      <c r="CY31" s="5"/>
      <c r="DC31" s="5"/>
      <c r="DD31" s="5"/>
      <c r="DH31" s="5"/>
      <c r="DI31" s="5"/>
      <c r="DM31" s="5"/>
      <c r="DN31" s="5"/>
      <c r="DR31" s="30"/>
    </row>
    <row r="32" spans="1:122" ht="13.5" customHeight="1" x14ac:dyDescent="0.15">
      <c r="A32" s="20">
        <v>29</v>
      </c>
      <c r="V32" s="52"/>
      <c r="AQ32" s="27"/>
      <c r="AS32" s="3"/>
      <c r="AT32" s="4"/>
      <c r="AZ32" s="5"/>
      <c r="BA32" s="5"/>
      <c r="BD32" s="6"/>
      <c r="BE32" s="5"/>
      <c r="BF32" s="5"/>
      <c r="BJ32" s="5"/>
      <c r="BK32" s="5"/>
      <c r="BO32" s="5"/>
      <c r="BP32" s="5"/>
      <c r="BT32" s="5"/>
      <c r="BU32" s="5"/>
      <c r="BY32" s="5"/>
      <c r="BZ32" s="5"/>
      <c r="CD32" s="5"/>
      <c r="CE32" s="5"/>
      <c r="CI32" s="5"/>
      <c r="CJ32" s="5"/>
      <c r="CN32" s="5"/>
      <c r="CO32" s="5"/>
      <c r="CS32" s="5"/>
      <c r="CT32" s="5"/>
      <c r="CX32" s="5"/>
      <c r="CY32" s="5"/>
      <c r="DC32" s="5"/>
      <c r="DD32" s="5"/>
      <c r="DH32" s="5"/>
      <c r="DI32" s="5"/>
      <c r="DM32" s="5"/>
      <c r="DN32" s="5"/>
      <c r="DR32" s="30"/>
    </row>
    <row r="33" spans="1:122" ht="13.5" customHeight="1" x14ac:dyDescent="0.15">
      <c r="A33" s="20">
        <v>30</v>
      </c>
      <c r="V33" s="52"/>
      <c r="AQ33" s="27"/>
      <c r="AS33" s="3"/>
      <c r="AT33" s="4"/>
      <c r="AZ33" s="5"/>
      <c r="BA33" s="5"/>
      <c r="BD33" s="6"/>
      <c r="BE33" s="5"/>
      <c r="BF33" s="5"/>
      <c r="BJ33" s="5"/>
      <c r="BK33" s="5"/>
      <c r="BO33" s="5"/>
      <c r="BP33" s="5"/>
      <c r="BT33" s="5"/>
      <c r="BU33" s="5"/>
      <c r="BY33" s="5"/>
      <c r="BZ33" s="5"/>
      <c r="CD33" s="5"/>
      <c r="CE33" s="5"/>
      <c r="CI33" s="5"/>
      <c r="CJ33" s="5"/>
      <c r="CN33" s="5"/>
      <c r="CO33" s="5"/>
      <c r="CS33" s="5"/>
      <c r="CT33" s="5"/>
      <c r="CX33" s="5"/>
      <c r="CY33" s="5"/>
      <c r="DC33" s="5"/>
      <c r="DD33" s="5"/>
      <c r="DH33" s="5"/>
      <c r="DI33" s="5"/>
      <c r="DM33" s="5"/>
      <c r="DN33" s="5"/>
      <c r="DR33" s="30"/>
    </row>
    <row r="34" spans="1:122" ht="13.5" customHeight="1" x14ac:dyDescent="0.15">
      <c r="A34" s="20">
        <v>31</v>
      </c>
      <c r="V34" s="52"/>
      <c r="AQ34" s="27"/>
      <c r="AS34" s="3"/>
      <c r="AT34" s="4"/>
      <c r="AZ34" s="5"/>
      <c r="BA34" s="5"/>
      <c r="BD34" s="6"/>
      <c r="BE34" s="5"/>
      <c r="BF34" s="5"/>
      <c r="BJ34" s="5"/>
      <c r="BK34" s="5"/>
      <c r="BO34" s="5"/>
      <c r="BP34" s="5"/>
      <c r="BT34" s="5"/>
      <c r="BU34" s="5"/>
      <c r="BY34" s="5"/>
      <c r="BZ34" s="5"/>
      <c r="CD34" s="5"/>
      <c r="CE34" s="5"/>
      <c r="CI34" s="5"/>
      <c r="CJ34" s="5"/>
      <c r="CN34" s="5"/>
      <c r="CO34" s="5"/>
      <c r="CS34" s="5"/>
      <c r="CT34" s="5"/>
      <c r="CX34" s="5"/>
      <c r="CY34" s="5"/>
      <c r="DC34" s="5"/>
      <c r="DD34" s="5"/>
      <c r="DH34" s="5"/>
      <c r="DI34" s="5"/>
      <c r="DM34" s="5"/>
      <c r="DN34" s="5"/>
      <c r="DR34" s="30"/>
    </row>
    <row r="35" spans="1:122" ht="13.5" customHeight="1" x14ac:dyDescent="0.15">
      <c r="A35" s="20">
        <v>32</v>
      </c>
      <c r="V35" s="52"/>
      <c r="AQ35" s="27"/>
      <c r="AS35" s="3"/>
      <c r="AT35" s="4"/>
      <c r="AZ35" s="5"/>
      <c r="BA35" s="5"/>
      <c r="BD35" s="6"/>
      <c r="BE35" s="5"/>
      <c r="BF35" s="5"/>
      <c r="BJ35" s="5"/>
      <c r="BK35" s="5"/>
      <c r="BO35" s="5"/>
      <c r="BP35" s="5"/>
      <c r="BT35" s="5"/>
      <c r="BU35" s="5"/>
      <c r="BY35" s="5"/>
      <c r="BZ35" s="5"/>
      <c r="CD35" s="5"/>
      <c r="CE35" s="5"/>
      <c r="CI35" s="5"/>
      <c r="CJ35" s="5"/>
      <c r="CN35" s="5"/>
      <c r="CO35" s="5"/>
      <c r="CS35" s="5"/>
      <c r="CT35" s="5"/>
      <c r="CX35" s="5"/>
      <c r="CY35" s="5"/>
      <c r="DC35" s="5"/>
      <c r="DD35" s="5"/>
      <c r="DH35" s="5"/>
      <c r="DI35" s="5"/>
      <c r="DM35" s="5"/>
      <c r="DN35" s="5"/>
      <c r="DR35" s="30"/>
    </row>
    <row r="36" spans="1:122" ht="13.5" customHeight="1" x14ac:dyDescent="0.15">
      <c r="A36" s="20">
        <v>33</v>
      </c>
      <c r="V36" s="52"/>
      <c r="AQ36" s="27"/>
      <c r="AS36" s="3"/>
      <c r="AT36" s="4"/>
      <c r="AZ36" s="5"/>
      <c r="BA36" s="5"/>
      <c r="BD36" s="6"/>
      <c r="BE36" s="5"/>
      <c r="BF36" s="5"/>
      <c r="BJ36" s="5"/>
      <c r="BK36" s="5"/>
      <c r="BO36" s="5"/>
      <c r="BP36" s="5"/>
      <c r="BT36" s="5"/>
      <c r="BU36" s="5"/>
      <c r="BY36" s="5"/>
      <c r="BZ36" s="5"/>
      <c r="CD36" s="5"/>
      <c r="CE36" s="5"/>
      <c r="CI36" s="5"/>
      <c r="CJ36" s="5"/>
      <c r="CN36" s="5"/>
      <c r="CO36" s="5"/>
      <c r="CS36" s="5"/>
      <c r="CT36" s="5"/>
      <c r="CX36" s="5"/>
      <c r="CY36" s="5"/>
      <c r="DC36" s="5"/>
      <c r="DD36" s="5"/>
      <c r="DH36" s="5"/>
      <c r="DI36" s="5"/>
      <c r="DM36" s="5"/>
      <c r="DN36" s="5"/>
      <c r="DR36" s="30"/>
    </row>
    <row r="37" spans="1:122" ht="13.5" customHeight="1" x14ac:dyDescent="0.15">
      <c r="A37" s="20">
        <v>34</v>
      </c>
      <c r="V37" s="52"/>
      <c r="AQ37" s="27"/>
      <c r="AS37" s="3"/>
      <c r="AT37" s="4"/>
      <c r="AZ37" s="5"/>
      <c r="BA37" s="5"/>
      <c r="BD37" s="6"/>
      <c r="BE37" s="5"/>
      <c r="BF37" s="5"/>
      <c r="BJ37" s="5"/>
      <c r="BK37" s="5"/>
      <c r="BO37" s="5"/>
      <c r="BP37" s="5"/>
      <c r="BT37" s="5"/>
      <c r="BU37" s="5"/>
      <c r="BY37" s="5"/>
      <c r="BZ37" s="5"/>
      <c r="CD37" s="5"/>
      <c r="CE37" s="5"/>
      <c r="CI37" s="5"/>
      <c r="CJ37" s="5"/>
      <c r="CN37" s="5"/>
      <c r="CO37" s="5"/>
      <c r="CS37" s="5"/>
      <c r="CT37" s="5"/>
      <c r="CX37" s="5"/>
      <c r="CY37" s="5"/>
      <c r="DC37" s="5"/>
      <c r="DD37" s="5"/>
      <c r="DH37" s="5"/>
      <c r="DI37" s="5"/>
      <c r="DM37" s="5"/>
      <c r="DN37" s="5"/>
      <c r="DR37" s="30"/>
    </row>
    <row r="38" spans="1:122" ht="13.5" customHeight="1" x14ac:dyDescent="0.15">
      <c r="A38" s="20">
        <v>35</v>
      </c>
      <c r="V38" s="52"/>
      <c r="AQ38" s="27"/>
      <c r="AS38" s="3"/>
      <c r="AT38" s="4"/>
      <c r="AZ38" s="5"/>
      <c r="BA38" s="5"/>
      <c r="BD38" s="6"/>
      <c r="BE38" s="5"/>
      <c r="BF38" s="5"/>
      <c r="BJ38" s="5"/>
      <c r="BK38" s="5"/>
      <c r="BO38" s="5"/>
      <c r="BP38" s="5"/>
      <c r="BT38" s="5"/>
      <c r="BU38" s="5"/>
      <c r="BY38" s="5"/>
      <c r="BZ38" s="5"/>
      <c r="CD38" s="5"/>
      <c r="CE38" s="5"/>
      <c r="CI38" s="5"/>
      <c r="CJ38" s="5"/>
      <c r="CN38" s="5"/>
      <c r="CO38" s="5"/>
      <c r="CS38" s="5"/>
      <c r="CT38" s="5"/>
      <c r="CX38" s="5"/>
      <c r="CY38" s="5"/>
      <c r="DC38" s="5"/>
      <c r="DD38" s="5"/>
      <c r="DH38" s="5"/>
      <c r="DI38" s="5"/>
      <c r="DM38" s="5"/>
      <c r="DN38" s="5"/>
      <c r="DR38" s="30"/>
    </row>
    <row r="39" spans="1:122" ht="13.5" customHeight="1" x14ac:dyDescent="0.15">
      <c r="A39" s="20">
        <v>36</v>
      </c>
      <c r="V39" s="52"/>
      <c r="AQ39" s="27"/>
      <c r="AS39" s="3"/>
      <c r="AT39" s="4"/>
      <c r="AZ39" s="5"/>
      <c r="BA39" s="5"/>
      <c r="BD39" s="6"/>
      <c r="BE39" s="5"/>
      <c r="BF39" s="5"/>
      <c r="BJ39" s="5"/>
      <c r="BK39" s="5"/>
      <c r="BO39" s="5"/>
      <c r="BP39" s="5"/>
      <c r="BT39" s="5"/>
      <c r="BU39" s="5"/>
      <c r="BY39" s="5"/>
      <c r="BZ39" s="5"/>
      <c r="CD39" s="5"/>
      <c r="CE39" s="5"/>
      <c r="CI39" s="5"/>
      <c r="CJ39" s="5"/>
      <c r="CN39" s="5"/>
      <c r="CO39" s="5"/>
      <c r="CS39" s="5"/>
      <c r="CT39" s="5"/>
      <c r="CX39" s="5"/>
      <c r="CY39" s="5"/>
      <c r="DC39" s="5"/>
      <c r="DD39" s="5"/>
      <c r="DH39" s="5"/>
      <c r="DI39" s="5"/>
      <c r="DM39" s="5"/>
      <c r="DN39" s="5"/>
      <c r="DR39" s="30"/>
    </row>
    <row r="40" spans="1:122" ht="13.5" customHeight="1" x14ac:dyDescent="0.15">
      <c r="A40" s="20">
        <v>37</v>
      </c>
      <c r="V40" s="52"/>
      <c r="AQ40" s="27"/>
      <c r="AS40" s="3"/>
      <c r="AT40" s="4"/>
      <c r="AZ40" s="5"/>
      <c r="BA40" s="5"/>
      <c r="BD40" s="6"/>
      <c r="BE40" s="5"/>
      <c r="BF40" s="5"/>
      <c r="BJ40" s="5"/>
      <c r="BK40" s="5"/>
      <c r="BO40" s="5"/>
      <c r="BP40" s="5"/>
      <c r="BT40" s="5"/>
      <c r="BU40" s="5"/>
      <c r="BY40" s="5"/>
      <c r="BZ40" s="5"/>
      <c r="CD40" s="5"/>
      <c r="CE40" s="5"/>
      <c r="CI40" s="5"/>
      <c r="CJ40" s="5"/>
      <c r="CN40" s="5"/>
      <c r="CO40" s="5"/>
      <c r="CS40" s="5"/>
      <c r="CT40" s="5"/>
      <c r="CX40" s="5"/>
      <c r="CY40" s="5"/>
      <c r="DC40" s="5"/>
      <c r="DD40" s="5"/>
      <c r="DH40" s="5"/>
      <c r="DI40" s="5"/>
      <c r="DM40" s="5"/>
      <c r="DN40" s="5"/>
      <c r="DR40" s="30"/>
    </row>
    <row r="41" spans="1:122" ht="13.5" customHeight="1" x14ac:dyDescent="0.15">
      <c r="A41" s="20">
        <v>38</v>
      </c>
      <c r="V41" s="52"/>
      <c r="AQ41" s="27"/>
      <c r="AS41" s="3"/>
      <c r="AT41" s="4"/>
      <c r="AZ41" s="5"/>
      <c r="BA41" s="5"/>
      <c r="BD41" s="6"/>
      <c r="BE41" s="5"/>
      <c r="BF41" s="5"/>
      <c r="BJ41" s="5"/>
      <c r="BK41" s="5"/>
      <c r="BO41" s="5"/>
      <c r="BP41" s="5"/>
      <c r="BT41" s="5"/>
      <c r="BU41" s="5"/>
      <c r="BY41" s="5"/>
      <c r="BZ41" s="5"/>
      <c r="CD41" s="5"/>
      <c r="CE41" s="5"/>
      <c r="CI41" s="5"/>
      <c r="CJ41" s="5"/>
      <c r="CN41" s="5"/>
      <c r="CO41" s="5"/>
      <c r="CS41" s="5"/>
      <c r="CT41" s="5"/>
      <c r="CX41" s="5"/>
      <c r="CY41" s="5"/>
      <c r="DC41" s="5"/>
      <c r="DD41" s="5"/>
      <c r="DH41" s="5"/>
      <c r="DI41" s="5"/>
      <c r="DM41" s="5"/>
      <c r="DN41" s="5"/>
      <c r="DR41" s="30"/>
    </row>
    <row r="42" spans="1:122" ht="13.5" customHeight="1" x14ac:dyDescent="0.15">
      <c r="A42" s="20">
        <v>39</v>
      </c>
      <c r="V42" s="52"/>
      <c r="AQ42" s="27"/>
      <c r="AS42" s="3"/>
      <c r="AT42" s="4"/>
      <c r="AZ42" s="5"/>
      <c r="BA42" s="5"/>
      <c r="BD42" s="6"/>
      <c r="BE42" s="5"/>
      <c r="BF42" s="5"/>
      <c r="BJ42" s="5"/>
      <c r="BK42" s="5"/>
      <c r="BO42" s="5"/>
      <c r="BP42" s="5"/>
      <c r="BT42" s="5"/>
      <c r="BU42" s="5"/>
      <c r="BY42" s="5"/>
      <c r="BZ42" s="5"/>
      <c r="CD42" s="5"/>
      <c r="CE42" s="5"/>
      <c r="CI42" s="5"/>
      <c r="CJ42" s="5"/>
      <c r="CN42" s="5"/>
      <c r="CO42" s="5"/>
      <c r="CS42" s="5"/>
      <c r="CT42" s="5"/>
      <c r="CX42" s="5"/>
      <c r="CY42" s="5"/>
      <c r="DC42" s="5"/>
      <c r="DD42" s="5"/>
      <c r="DH42" s="5"/>
      <c r="DI42" s="5"/>
      <c r="DM42" s="5"/>
      <c r="DN42" s="5"/>
      <c r="DR42" s="30"/>
    </row>
    <row r="43" spans="1:122" ht="13.5" customHeight="1" x14ac:dyDescent="0.15">
      <c r="A43" s="20">
        <v>40</v>
      </c>
      <c r="V43" s="52"/>
      <c r="AQ43" s="27"/>
      <c r="AS43" s="3"/>
      <c r="AT43" s="4"/>
      <c r="AZ43" s="5"/>
      <c r="BA43" s="5"/>
      <c r="BD43" s="6"/>
      <c r="BE43" s="5"/>
      <c r="BF43" s="5"/>
      <c r="BJ43" s="5"/>
      <c r="BK43" s="5"/>
      <c r="BO43" s="5"/>
      <c r="BP43" s="5"/>
      <c r="BT43" s="5"/>
      <c r="BU43" s="5"/>
      <c r="BY43" s="5"/>
      <c r="BZ43" s="5"/>
      <c r="CD43" s="5"/>
      <c r="CE43" s="5"/>
      <c r="CI43" s="5"/>
      <c r="CJ43" s="5"/>
      <c r="CN43" s="5"/>
      <c r="CO43" s="5"/>
      <c r="CS43" s="5"/>
      <c r="CT43" s="5"/>
      <c r="CX43" s="5"/>
      <c r="CY43" s="5"/>
      <c r="DC43" s="5"/>
      <c r="DD43" s="5"/>
      <c r="DH43" s="5"/>
      <c r="DI43" s="5"/>
      <c r="DM43" s="5"/>
      <c r="DN43" s="5"/>
      <c r="DR43" s="30"/>
    </row>
    <row r="44" spans="1:122" ht="13.5" customHeight="1" x14ac:dyDescent="0.15">
      <c r="A44" s="20">
        <v>41</v>
      </c>
      <c r="V44" s="52"/>
      <c r="AQ44" s="27"/>
      <c r="AS44" s="3"/>
      <c r="AT44" s="4"/>
      <c r="AZ44" s="5"/>
      <c r="BA44" s="5"/>
      <c r="BD44" s="6"/>
      <c r="BE44" s="5"/>
      <c r="BF44" s="5"/>
      <c r="BJ44" s="5"/>
      <c r="BK44" s="5"/>
      <c r="BO44" s="5"/>
      <c r="BP44" s="5"/>
      <c r="BT44" s="5"/>
      <c r="BU44" s="5"/>
      <c r="BY44" s="5"/>
      <c r="BZ44" s="5"/>
      <c r="CD44" s="5"/>
      <c r="CE44" s="5"/>
      <c r="CI44" s="5"/>
      <c r="CJ44" s="5"/>
      <c r="CN44" s="5"/>
      <c r="CO44" s="5"/>
      <c r="CS44" s="5"/>
      <c r="CT44" s="5"/>
      <c r="CX44" s="5"/>
      <c r="CY44" s="5"/>
      <c r="DC44" s="5"/>
      <c r="DD44" s="5"/>
      <c r="DH44" s="5"/>
      <c r="DI44" s="5"/>
      <c r="DM44" s="5"/>
      <c r="DN44" s="5"/>
      <c r="DR44" s="30"/>
    </row>
    <row r="45" spans="1:122" ht="13.5" customHeight="1" x14ac:dyDescent="0.15">
      <c r="A45" s="20">
        <v>42</v>
      </c>
      <c r="V45" s="52"/>
      <c r="AQ45" s="27"/>
      <c r="AS45" s="3"/>
      <c r="AT45" s="4"/>
      <c r="AZ45" s="5"/>
      <c r="BA45" s="5"/>
      <c r="BD45" s="6"/>
      <c r="BE45" s="5"/>
      <c r="BF45" s="5"/>
      <c r="BJ45" s="5"/>
      <c r="BK45" s="5"/>
      <c r="BO45" s="5"/>
      <c r="BP45" s="5"/>
      <c r="BT45" s="5"/>
      <c r="BU45" s="5"/>
      <c r="BY45" s="5"/>
      <c r="BZ45" s="5"/>
      <c r="CD45" s="5"/>
      <c r="CE45" s="5"/>
      <c r="CI45" s="5"/>
      <c r="CJ45" s="5"/>
      <c r="CN45" s="5"/>
      <c r="CO45" s="5"/>
      <c r="CS45" s="5"/>
      <c r="CT45" s="5"/>
      <c r="CX45" s="5"/>
      <c r="CY45" s="5"/>
      <c r="DC45" s="5"/>
      <c r="DD45" s="5"/>
      <c r="DH45" s="5"/>
      <c r="DI45" s="5"/>
      <c r="DM45" s="5"/>
      <c r="DN45" s="5"/>
      <c r="DR45" s="30"/>
    </row>
    <row r="46" spans="1:122" ht="13.5" customHeight="1" x14ac:dyDescent="0.15">
      <c r="A46" s="20">
        <v>43</v>
      </c>
      <c r="V46" s="52"/>
      <c r="AQ46" s="27"/>
      <c r="AS46" s="3"/>
      <c r="AT46" s="4"/>
      <c r="AZ46" s="5"/>
      <c r="BA46" s="5"/>
      <c r="BD46" s="6"/>
      <c r="BE46" s="5"/>
      <c r="BF46" s="5"/>
      <c r="BJ46" s="5"/>
      <c r="BK46" s="5"/>
      <c r="BO46" s="5"/>
      <c r="BP46" s="5"/>
      <c r="BT46" s="5"/>
      <c r="BU46" s="5"/>
      <c r="BY46" s="5"/>
      <c r="BZ46" s="5"/>
      <c r="CD46" s="5"/>
      <c r="CE46" s="5"/>
      <c r="CI46" s="5"/>
      <c r="CJ46" s="5"/>
      <c r="CN46" s="5"/>
      <c r="CO46" s="5"/>
      <c r="CS46" s="5"/>
      <c r="CT46" s="5"/>
      <c r="CX46" s="5"/>
      <c r="CY46" s="5"/>
      <c r="DC46" s="5"/>
      <c r="DD46" s="5"/>
      <c r="DH46" s="5"/>
      <c r="DI46" s="5"/>
      <c r="DM46" s="5"/>
      <c r="DN46" s="5"/>
      <c r="DR46" s="30"/>
    </row>
    <row r="47" spans="1:122" ht="13.5" customHeight="1" x14ac:dyDescent="0.15">
      <c r="A47" s="20">
        <v>44</v>
      </c>
      <c r="V47" s="52"/>
      <c r="AQ47" s="27"/>
      <c r="AS47" s="3"/>
      <c r="AT47" s="4"/>
      <c r="AZ47" s="5"/>
      <c r="BA47" s="5"/>
      <c r="BD47" s="6"/>
      <c r="BE47" s="5"/>
      <c r="BF47" s="5"/>
      <c r="BJ47" s="5"/>
      <c r="BK47" s="5"/>
      <c r="BO47" s="5"/>
      <c r="BP47" s="5"/>
      <c r="BT47" s="5"/>
      <c r="BU47" s="5"/>
      <c r="BY47" s="5"/>
      <c r="BZ47" s="5"/>
      <c r="CD47" s="5"/>
      <c r="CE47" s="5"/>
      <c r="CI47" s="5"/>
      <c r="CJ47" s="5"/>
      <c r="CN47" s="5"/>
      <c r="CO47" s="5"/>
      <c r="CS47" s="5"/>
      <c r="CT47" s="5"/>
      <c r="CX47" s="5"/>
      <c r="CY47" s="5"/>
      <c r="DC47" s="5"/>
      <c r="DD47" s="5"/>
      <c r="DH47" s="5"/>
      <c r="DI47" s="5"/>
      <c r="DM47" s="5"/>
      <c r="DN47" s="5"/>
      <c r="DR47" s="30"/>
    </row>
    <row r="48" spans="1:122" ht="13.5" customHeight="1" x14ac:dyDescent="0.15">
      <c r="A48" s="20">
        <v>45</v>
      </c>
      <c r="V48" s="52"/>
      <c r="AQ48" s="27"/>
      <c r="AS48" s="3"/>
      <c r="AT48" s="4"/>
      <c r="AZ48" s="5"/>
      <c r="BA48" s="5"/>
      <c r="BD48" s="6"/>
      <c r="BE48" s="5"/>
      <c r="BF48" s="5"/>
      <c r="BJ48" s="5"/>
      <c r="BK48" s="5"/>
      <c r="BO48" s="5"/>
      <c r="BP48" s="5"/>
      <c r="BT48" s="5"/>
      <c r="BU48" s="5"/>
      <c r="BY48" s="5"/>
      <c r="BZ48" s="5"/>
      <c r="CD48" s="5"/>
      <c r="CE48" s="5"/>
      <c r="CI48" s="5"/>
      <c r="CJ48" s="5"/>
      <c r="CN48" s="5"/>
      <c r="CO48" s="5"/>
      <c r="CS48" s="5"/>
      <c r="CT48" s="5"/>
      <c r="CX48" s="5"/>
      <c r="CY48" s="5"/>
      <c r="DC48" s="5"/>
      <c r="DD48" s="5"/>
      <c r="DH48" s="5"/>
      <c r="DI48" s="5"/>
      <c r="DM48" s="5"/>
      <c r="DN48" s="5"/>
      <c r="DR48" s="30"/>
    </row>
    <row r="49" spans="1:122" ht="13.5" customHeight="1" x14ac:dyDescent="0.15">
      <c r="A49" s="20">
        <v>46</v>
      </c>
      <c r="V49" s="52"/>
      <c r="AQ49" s="27"/>
      <c r="AS49" s="3"/>
      <c r="AT49" s="4"/>
      <c r="AZ49" s="5"/>
      <c r="BA49" s="5"/>
      <c r="BD49" s="6"/>
      <c r="BE49" s="5"/>
      <c r="BF49" s="5"/>
      <c r="BJ49" s="5"/>
      <c r="BK49" s="5"/>
      <c r="BO49" s="5"/>
      <c r="BP49" s="5"/>
      <c r="BT49" s="5"/>
      <c r="BU49" s="5"/>
      <c r="BY49" s="5"/>
      <c r="BZ49" s="5"/>
      <c r="CD49" s="5"/>
      <c r="CE49" s="5"/>
      <c r="CI49" s="5"/>
      <c r="CJ49" s="5"/>
      <c r="CN49" s="5"/>
      <c r="CO49" s="5"/>
      <c r="CS49" s="5"/>
      <c r="CT49" s="5"/>
      <c r="CX49" s="5"/>
      <c r="CY49" s="5"/>
      <c r="DC49" s="5"/>
      <c r="DD49" s="5"/>
      <c r="DH49" s="5"/>
      <c r="DI49" s="5"/>
      <c r="DM49" s="5"/>
      <c r="DN49" s="5"/>
      <c r="DR49" s="30"/>
    </row>
    <row r="50" spans="1:122" ht="13.5" customHeight="1" x14ac:dyDescent="0.15">
      <c r="A50" s="20">
        <v>47</v>
      </c>
      <c r="V50" s="52"/>
      <c r="AQ50" s="27"/>
      <c r="AS50" s="3"/>
      <c r="AT50" s="4"/>
      <c r="AZ50" s="5"/>
      <c r="BA50" s="5"/>
      <c r="BD50" s="6"/>
      <c r="BE50" s="5"/>
      <c r="BF50" s="5"/>
      <c r="BJ50" s="5"/>
      <c r="BK50" s="5"/>
      <c r="BO50" s="5"/>
      <c r="BP50" s="5"/>
      <c r="BT50" s="5"/>
      <c r="BU50" s="5"/>
      <c r="BY50" s="5"/>
      <c r="BZ50" s="5"/>
      <c r="CD50" s="5"/>
      <c r="CE50" s="5"/>
      <c r="CI50" s="5"/>
      <c r="CJ50" s="5"/>
      <c r="CN50" s="5"/>
      <c r="CO50" s="5"/>
      <c r="CS50" s="5"/>
      <c r="CT50" s="5"/>
      <c r="CX50" s="5"/>
      <c r="CY50" s="5"/>
      <c r="DC50" s="5"/>
      <c r="DD50" s="5"/>
      <c r="DH50" s="5"/>
      <c r="DI50" s="5"/>
      <c r="DM50" s="5"/>
      <c r="DN50" s="5"/>
      <c r="DR50" s="30"/>
    </row>
    <row r="51" spans="1:122" ht="13.5" customHeight="1" x14ac:dyDescent="0.15">
      <c r="A51" s="20">
        <v>48</v>
      </c>
      <c r="V51" s="52"/>
      <c r="AQ51" s="27"/>
      <c r="AS51" s="3"/>
      <c r="AT51" s="4"/>
      <c r="AZ51" s="5"/>
      <c r="BA51" s="5"/>
      <c r="BD51" s="6"/>
      <c r="BE51" s="5"/>
      <c r="BF51" s="5"/>
      <c r="BJ51" s="5"/>
      <c r="BK51" s="5"/>
      <c r="BO51" s="5"/>
      <c r="BP51" s="5"/>
      <c r="BT51" s="5"/>
      <c r="BU51" s="5"/>
      <c r="BY51" s="5"/>
      <c r="BZ51" s="5"/>
      <c r="CD51" s="5"/>
      <c r="CE51" s="5"/>
      <c r="CI51" s="5"/>
      <c r="CJ51" s="5"/>
      <c r="CN51" s="5"/>
      <c r="CO51" s="5"/>
      <c r="CS51" s="5"/>
      <c r="CT51" s="5"/>
      <c r="CX51" s="5"/>
      <c r="CY51" s="5"/>
      <c r="DC51" s="5"/>
      <c r="DD51" s="5"/>
      <c r="DH51" s="5"/>
      <c r="DI51" s="5"/>
      <c r="DM51" s="5"/>
      <c r="DN51" s="5"/>
      <c r="DR51" s="30"/>
    </row>
    <row r="52" spans="1:122" ht="13.5" customHeight="1" x14ac:dyDescent="0.15">
      <c r="A52" s="20">
        <v>49</v>
      </c>
      <c r="V52" s="52"/>
      <c r="AQ52" s="27"/>
      <c r="AS52" s="3"/>
      <c r="AT52" s="4"/>
      <c r="AZ52" s="5"/>
      <c r="BA52" s="5"/>
      <c r="BD52" s="6"/>
      <c r="BE52" s="5"/>
      <c r="BF52" s="5"/>
      <c r="BJ52" s="5"/>
      <c r="BK52" s="5"/>
      <c r="BO52" s="5"/>
      <c r="BP52" s="5"/>
      <c r="BT52" s="5"/>
      <c r="BU52" s="5"/>
      <c r="BY52" s="5"/>
      <c r="BZ52" s="5"/>
      <c r="CD52" s="5"/>
      <c r="CE52" s="5"/>
      <c r="CI52" s="5"/>
      <c r="CJ52" s="5"/>
      <c r="CN52" s="5"/>
      <c r="CO52" s="5"/>
      <c r="CS52" s="5"/>
      <c r="CT52" s="5"/>
      <c r="CX52" s="5"/>
      <c r="CY52" s="5"/>
      <c r="DC52" s="5"/>
      <c r="DD52" s="5"/>
      <c r="DH52" s="5"/>
      <c r="DI52" s="5"/>
      <c r="DM52" s="5"/>
      <c r="DN52" s="5"/>
      <c r="DR52" s="30"/>
    </row>
    <row r="53" spans="1:122" ht="13.5" customHeight="1" x14ac:dyDescent="0.15">
      <c r="A53" s="20">
        <v>50</v>
      </c>
      <c r="V53" s="52"/>
      <c r="AQ53" s="27"/>
      <c r="AS53" s="3"/>
      <c r="AT53" s="4"/>
      <c r="AZ53" s="5"/>
      <c r="BA53" s="5"/>
      <c r="BD53" s="6"/>
      <c r="BE53" s="5"/>
      <c r="BF53" s="5"/>
      <c r="BJ53" s="5"/>
      <c r="BK53" s="5"/>
      <c r="BO53" s="5"/>
      <c r="BP53" s="5"/>
      <c r="BT53" s="5"/>
      <c r="BU53" s="5"/>
      <c r="BY53" s="5"/>
      <c r="BZ53" s="5"/>
      <c r="CD53" s="5"/>
      <c r="CE53" s="5"/>
      <c r="CI53" s="5"/>
      <c r="CJ53" s="5"/>
      <c r="CN53" s="5"/>
      <c r="CO53" s="5"/>
      <c r="CS53" s="5"/>
      <c r="CT53" s="5"/>
      <c r="CX53" s="5"/>
      <c r="CY53" s="5"/>
      <c r="DC53" s="5"/>
      <c r="DD53" s="5"/>
      <c r="DH53" s="5"/>
      <c r="DI53" s="5"/>
      <c r="DM53" s="5"/>
      <c r="DN53" s="5"/>
      <c r="DR53" s="30"/>
    </row>
    <row r="54" spans="1:122" ht="13.5" customHeight="1" x14ac:dyDescent="0.15">
      <c r="A54" s="20">
        <v>51</v>
      </c>
      <c r="V54" s="52"/>
      <c r="AQ54" s="27"/>
      <c r="AS54" s="3"/>
      <c r="AT54" s="4"/>
      <c r="AZ54" s="5"/>
      <c r="BA54" s="5"/>
      <c r="BD54" s="6"/>
      <c r="BE54" s="5"/>
      <c r="BF54" s="5"/>
      <c r="BJ54" s="5"/>
      <c r="BK54" s="5"/>
      <c r="BO54" s="5"/>
      <c r="BP54" s="5"/>
      <c r="BT54" s="5"/>
      <c r="BU54" s="5"/>
      <c r="BY54" s="5"/>
      <c r="BZ54" s="5"/>
      <c r="CD54" s="5"/>
      <c r="CE54" s="5"/>
      <c r="CI54" s="5"/>
      <c r="CJ54" s="5"/>
      <c r="CN54" s="5"/>
      <c r="CO54" s="5"/>
      <c r="CS54" s="5"/>
      <c r="CT54" s="5"/>
      <c r="CX54" s="5"/>
      <c r="CY54" s="5"/>
      <c r="DC54" s="5"/>
      <c r="DD54" s="5"/>
      <c r="DH54" s="5"/>
      <c r="DI54" s="5"/>
      <c r="DM54" s="5"/>
      <c r="DN54" s="5"/>
      <c r="DR54" s="30"/>
    </row>
    <row r="55" spans="1:122" ht="13.5" customHeight="1" x14ac:dyDescent="0.15">
      <c r="A55" s="20">
        <v>52</v>
      </c>
      <c r="V55" s="52"/>
      <c r="AQ55" s="27"/>
      <c r="AS55" s="3"/>
      <c r="AT55" s="4"/>
      <c r="AZ55" s="5"/>
      <c r="BA55" s="5"/>
      <c r="BD55" s="6"/>
      <c r="BE55" s="5"/>
      <c r="BF55" s="5"/>
      <c r="BJ55" s="5"/>
      <c r="BK55" s="5"/>
      <c r="BO55" s="5"/>
      <c r="BP55" s="5"/>
      <c r="BT55" s="5"/>
      <c r="BU55" s="5"/>
      <c r="BY55" s="5"/>
      <c r="BZ55" s="5"/>
      <c r="CD55" s="5"/>
      <c r="CE55" s="5"/>
      <c r="CI55" s="5"/>
      <c r="CJ55" s="5"/>
      <c r="CN55" s="5"/>
      <c r="CO55" s="5"/>
      <c r="CS55" s="5"/>
      <c r="CT55" s="5"/>
      <c r="CX55" s="5"/>
      <c r="CY55" s="5"/>
      <c r="DC55" s="5"/>
      <c r="DD55" s="5"/>
      <c r="DH55" s="5"/>
      <c r="DI55" s="5"/>
      <c r="DM55" s="5"/>
      <c r="DN55" s="5"/>
      <c r="DR55" s="30"/>
    </row>
    <row r="56" spans="1:122" ht="13.5" customHeight="1" x14ac:dyDescent="0.15">
      <c r="A56" s="20">
        <v>53</v>
      </c>
      <c r="V56" s="52"/>
      <c r="AQ56" s="27"/>
      <c r="AS56" s="3"/>
      <c r="AT56" s="4"/>
      <c r="AZ56" s="5"/>
      <c r="BA56" s="5"/>
      <c r="BD56" s="6"/>
      <c r="BE56" s="5"/>
      <c r="BF56" s="5"/>
      <c r="BJ56" s="5"/>
      <c r="BK56" s="5"/>
      <c r="BO56" s="5"/>
      <c r="BP56" s="5"/>
      <c r="BT56" s="5"/>
      <c r="BU56" s="5"/>
      <c r="BY56" s="5"/>
      <c r="BZ56" s="5"/>
      <c r="CD56" s="5"/>
      <c r="CE56" s="5"/>
      <c r="CI56" s="5"/>
      <c r="CJ56" s="5"/>
      <c r="CN56" s="5"/>
      <c r="CO56" s="5"/>
      <c r="CS56" s="5"/>
      <c r="CT56" s="5"/>
      <c r="CX56" s="5"/>
      <c r="CY56" s="5"/>
      <c r="DC56" s="5"/>
      <c r="DD56" s="5"/>
      <c r="DH56" s="5"/>
      <c r="DI56" s="5"/>
      <c r="DM56" s="5"/>
      <c r="DN56" s="5"/>
      <c r="DR56" s="30"/>
    </row>
    <row r="57" spans="1:122" ht="13.5" customHeight="1" x14ac:dyDescent="0.15">
      <c r="A57" s="20">
        <v>54</v>
      </c>
      <c r="V57" s="52"/>
      <c r="AQ57" s="27"/>
      <c r="AS57" s="3"/>
      <c r="AT57" s="4"/>
      <c r="AZ57" s="5"/>
      <c r="BA57" s="5"/>
      <c r="BD57" s="6"/>
      <c r="BE57" s="5"/>
      <c r="BF57" s="5"/>
      <c r="BJ57" s="5"/>
      <c r="BK57" s="5"/>
      <c r="BO57" s="5"/>
      <c r="BP57" s="5"/>
      <c r="BT57" s="5"/>
      <c r="BU57" s="5"/>
      <c r="BY57" s="5"/>
      <c r="BZ57" s="5"/>
      <c r="CD57" s="5"/>
      <c r="CE57" s="5"/>
      <c r="CI57" s="5"/>
      <c r="CJ57" s="5"/>
      <c r="CN57" s="5"/>
      <c r="CO57" s="5"/>
      <c r="CS57" s="5"/>
      <c r="CT57" s="5"/>
      <c r="CX57" s="5"/>
      <c r="CY57" s="5"/>
      <c r="DC57" s="5"/>
      <c r="DD57" s="5"/>
      <c r="DH57" s="5"/>
      <c r="DI57" s="5"/>
      <c r="DM57" s="5"/>
      <c r="DN57" s="5"/>
      <c r="DR57" s="30"/>
    </row>
    <row r="58" spans="1:122" ht="13.5" customHeight="1" x14ac:dyDescent="0.15">
      <c r="A58" s="20">
        <v>55</v>
      </c>
      <c r="V58" s="52"/>
      <c r="AQ58" s="27"/>
      <c r="AS58" s="3"/>
      <c r="AT58" s="4"/>
      <c r="AZ58" s="5"/>
      <c r="BA58" s="5"/>
      <c r="BD58" s="6"/>
      <c r="BE58" s="5"/>
      <c r="BF58" s="5"/>
      <c r="BJ58" s="5"/>
      <c r="BK58" s="5"/>
      <c r="BO58" s="5"/>
      <c r="BP58" s="5"/>
      <c r="BT58" s="5"/>
      <c r="BU58" s="5"/>
      <c r="BY58" s="5"/>
      <c r="BZ58" s="5"/>
      <c r="CD58" s="5"/>
      <c r="CE58" s="5"/>
      <c r="CI58" s="5"/>
      <c r="CJ58" s="5"/>
      <c r="CN58" s="5"/>
      <c r="CO58" s="5"/>
      <c r="CS58" s="5"/>
      <c r="CT58" s="5"/>
      <c r="CX58" s="5"/>
      <c r="CY58" s="5"/>
      <c r="DC58" s="5"/>
      <c r="DD58" s="5"/>
      <c r="DH58" s="5"/>
      <c r="DI58" s="5"/>
      <c r="DM58" s="5"/>
      <c r="DN58" s="5"/>
      <c r="DR58" s="30"/>
    </row>
    <row r="59" spans="1:122" ht="13.5" customHeight="1" x14ac:dyDescent="0.15">
      <c r="A59" s="20">
        <v>56</v>
      </c>
      <c r="V59" s="52"/>
      <c r="AQ59" s="27"/>
      <c r="AS59" s="3"/>
      <c r="AT59" s="4"/>
      <c r="AZ59" s="5"/>
      <c r="BA59" s="5"/>
      <c r="BD59" s="6"/>
      <c r="BE59" s="5"/>
      <c r="BF59" s="5"/>
      <c r="BJ59" s="5"/>
      <c r="BK59" s="5"/>
      <c r="BO59" s="5"/>
      <c r="BP59" s="5"/>
      <c r="BT59" s="5"/>
      <c r="BU59" s="5"/>
      <c r="BY59" s="5"/>
      <c r="BZ59" s="5"/>
      <c r="CD59" s="5"/>
      <c r="CE59" s="5"/>
      <c r="CI59" s="5"/>
      <c r="CJ59" s="5"/>
      <c r="CN59" s="5"/>
      <c r="CO59" s="5"/>
      <c r="CS59" s="5"/>
      <c r="CT59" s="5"/>
      <c r="CX59" s="5"/>
      <c r="CY59" s="5"/>
      <c r="DC59" s="5"/>
      <c r="DD59" s="5"/>
      <c r="DH59" s="5"/>
      <c r="DI59" s="5"/>
      <c r="DM59" s="5"/>
      <c r="DN59" s="5"/>
      <c r="DR59" s="30"/>
    </row>
    <row r="60" spans="1:122" ht="13.5" customHeight="1" x14ac:dyDescent="0.15">
      <c r="A60" s="20">
        <v>57</v>
      </c>
      <c r="V60" s="52"/>
      <c r="AQ60" s="27"/>
      <c r="AS60" s="3"/>
      <c r="AT60" s="4"/>
      <c r="AZ60" s="5"/>
      <c r="BA60" s="5"/>
      <c r="BD60" s="6"/>
      <c r="BE60" s="5"/>
      <c r="BF60" s="5"/>
      <c r="BJ60" s="5"/>
      <c r="BK60" s="5"/>
      <c r="BO60" s="5"/>
      <c r="BP60" s="5"/>
      <c r="BT60" s="5"/>
      <c r="BU60" s="5"/>
      <c r="BY60" s="5"/>
      <c r="BZ60" s="5"/>
      <c r="CD60" s="5"/>
      <c r="CE60" s="5"/>
      <c r="CI60" s="5"/>
      <c r="CJ60" s="5"/>
      <c r="CN60" s="5"/>
      <c r="CO60" s="5"/>
      <c r="CS60" s="5"/>
      <c r="CT60" s="5"/>
      <c r="CX60" s="5"/>
      <c r="CY60" s="5"/>
      <c r="DC60" s="5"/>
      <c r="DD60" s="5"/>
      <c r="DH60" s="5"/>
      <c r="DI60" s="5"/>
      <c r="DM60" s="5"/>
      <c r="DN60" s="5"/>
      <c r="DR60" s="30"/>
    </row>
    <row r="61" spans="1:122" ht="13.5" customHeight="1" x14ac:dyDescent="0.15">
      <c r="A61" s="20">
        <v>58</v>
      </c>
      <c r="V61" s="52"/>
      <c r="AQ61" s="27"/>
      <c r="AS61" s="3"/>
      <c r="AT61" s="4"/>
      <c r="AZ61" s="5"/>
      <c r="BA61" s="5"/>
      <c r="BD61" s="6"/>
      <c r="BE61" s="5"/>
      <c r="BF61" s="5"/>
      <c r="BJ61" s="5"/>
      <c r="BK61" s="5"/>
      <c r="BO61" s="5"/>
      <c r="BP61" s="5"/>
      <c r="BT61" s="5"/>
      <c r="BU61" s="5"/>
      <c r="BY61" s="5"/>
      <c r="BZ61" s="5"/>
      <c r="CD61" s="5"/>
      <c r="CE61" s="5"/>
      <c r="CI61" s="5"/>
      <c r="CJ61" s="5"/>
      <c r="CN61" s="5"/>
      <c r="CO61" s="5"/>
      <c r="CS61" s="5"/>
      <c r="CT61" s="5"/>
      <c r="CX61" s="5"/>
      <c r="CY61" s="5"/>
      <c r="DC61" s="5"/>
      <c r="DD61" s="5"/>
      <c r="DH61" s="5"/>
      <c r="DI61" s="5"/>
      <c r="DM61" s="5"/>
      <c r="DN61" s="5"/>
      <c r="DR61" s="30"/>
    </row>
    <row r="62" spans="1:122" ht="13.5" customHeight="1" x14ac:dyDescent="0.15">
      <c r="A62" s="20">
        <v>59</v>
      </c>
      <c r="V62" s="52"/>
      <c r="AQ62" s="27"/>
      <c r="AS62" s="3"/>
      <c r="AT62" s="4"/>
      <c r="AZ62" s="5"/>
      <c r="BA62" s="5"/>
      <c r="BD62" s="6"/>
      <c r="BE62" s="5"/>
      <c r="BF62" s="5"/>
      <c r="BJ62" s="5"/>
      <c r="BK62" s="5"/>
      <c r="BO62" s="5"/>
      <c r="BP62" s="5"/>
      <c r="BT62" s="5"/>
      <c r="BU62" s="5"/>
      <c r="BY62" s="5"/>
      <c r="BZ62" s="5"/>
      <c r="CD62" s="5"/>
      <c r="CE62" s="5"/>
      <c r="CI62" s="5"/>
      <c r="CJ62" s="5"/>
      <c r="CN62" s="5"/>
      <c r="CO62" s="5"/>
      <c r="CS62" s="5"/>
      <c r="CT62" s="5"/>
      <c r="CX62" s="5"/>
      <c r="CY62" s="5"/>
      <c r="DC62" s="5"/>
      <c r="DD62" s="5"/>
      <c r="DH62" s="5"/>
      <c r="DI62" s="5"/>
      <c r="DM62" s="5"/>
      <c r="DN62" s="5"/>
      <c r="DR62" s="30"/>
    </row>
    <row r="63" spans="1:122" ht="13.5" customHeight="1" x14ac:dyDescent="0.15">
      <c r="A63" s="20">
        <v>60</v>
      </c>
      <c r="V63" s="52"/>
      <c r="AQ63" s="27"/>
      <c r="AS63" s="3"/>
      <c r="AT63" s="4"/>
      <c r="AZ63" s="5"/>
      <c r="BA63" s="5"/>
      <c r="BD63" s="6"/>
      <c r="BE63" s="5"/>
      <c r="BF63" s="5"/>
      <c r="BJ63" s="5"/>
      <c r="BK63" s="5"/>
      <c r="BO63" s="5"/>
      <c r="BP63" s="5"/>
      <c r="BT63" s="5"/>
      <c r="BU63" s="5"/>
      <c r="BY63" s="5"/>
      <c r="BZ63" s="5"/>
      <c r="CD63" s="5"/>
      <c r="CE63" s="5"/>
      <c r="CI63" s="5"/>
      <c r="CJ63" s="5"/>
      <c r="CN63" s="5"/>
      <c r="CO63" s="5"/>
      <c r="CS63" s="5"/>
      <c r="CT63" s="5"/>
      <c r="CX63" s="5"/>
      <c r="CY63" s="5"/>
      <c r="DC63" s="5"/>
      <c r="DD63" s="5"/>
      <c r="DH63" s="5"/>
      <c r="DI63" s="5"/>
      <c r="DM63" s="5"/>
      <c r="DN63" s="5"/>
      <c r="DR63" s="30"/>
    </row>
    <row r="64" spans="1:122" ht="13.5" customHeight="1" x14ac:dyDescent="0.15">
      <c r="A64" s="20">
        <v>61</v>
      </c>
      <c r="V64" s="52"/>
      <c r="AQ64" s="27"/>
      <c r="AS64" s="3"/>
      <c r="AT64" s="4"/>
      <c r="AZ64" s="5"/>
      <c r="BA64" s="5"/>
      <c r="BD64" s="6"/>
      <c r="BE64" s="5"/>
      <c r="BF64" s="5"/>
      <c r="BJ64" s="5"/>
      <c r="BK64" s="5"/>
      <c r="BO64" s="5"/>
      <c r="BP64" s="5"/>
      <c r="BT64" s="5"/>
      <c r="BU64" s="5"/>
      <c r="BY64" s="5"/>
      <c r="BZ64" s="5"/>
      <c r="CD64" s="5"/>
      <c r="CE64" s="5"/>
      <c r="CI64" s="5"/>
      <c r="CJ64" s="5"/>
      <c r="CN64" s="5"/>
      <c r="CO64" s="5"/>
      <c r="CS64" s="5"/>
      <c r="CT64" s="5"/>
      <c r="CX64" s="5"/>
      <c r="CY64" s="5"/>
      <c r="DC64" s="5"/>
      <c r="DD64" s="5"/>
      <c r="DH64" s="5"/>
      <c r="DI64" s="5"/>
      <c r="DM64" s="5"/>
      <c r="DN64" s="5"/>
      <c r="DR64" s="30"/>
    </row>
    <row r="65" spans="1:122" ht="13.5" customHeight="1" x14ac:dyDescent="0.15">
      <c r="A65" s="20">
        <v>62</v>
      </c>
      <c r="V65" s="52"/>
      <c r="AQ65" s="27"/>
      <c r="AS65" s="3"/>
      <c r="AT65" s="4"/>
      <c r="AZ65" s="5"/>
      <c r="BA65" s="5"/>
      <c r="BD65" s="6"/>
      <c r="BE65" s="5"/>
      <c r="BF65" s="5"/>
      <c r="BJ65" s="5"/>
      <c r="BK65" s="5"/>
      <c r="BO65" s="5"/>
      <c r="BP65" s="5"/>
      <c r="BT65" s="5"/>
      <c r="BU65" s="5"/>
      <c r="BY65" s="5"/>
      <c r="BZ65" s="5"/>
      <c r="CD65" s="5"/>
      <c r="CE65" s="5"/>
      <c r="CI65" s="5"/>
      <c r="CJ65" s="5"/>
      <c r="CN65" s="5"/>
      <c r="CO65" s="5"/>
      <c r="CS65" s="5"/>
      <c r="CT65" s="5"/>
      <c r="CX65" s="5"/>
      <c r="CY65" s="5"/>
      <c r="DC65" s="5"/>
      <c r="DD65" s="5"/>
      <c r="DH65" s="5"/>
      <c r="DI65" s="5"/>
      <c r="DM65" s="5"/>
      <c r="DN65" s="5"/>
      <c r="DR65" s="30"/>
    </row>
    <row r="66" spans="1:122" ht="13.5" customHeight="1" x14ac:dyDescent="0.15">
      <c r="A66" s="20">
        <v>63</v>
      </c>
      <c r="V66" s="52"/>
      <c r="AQ66" s="27"/>
      <c r="AS66" s="3"/>
      <c r="AT66" s="4"/>
      <c r="AZ66" s="5"/>
      <c r="BA66" s="5"/>
      <c r="BD66" s="6"/>
      <c r="BE66" s="5"/>
      <c r="BF66" s="5"/>
      <c r="BJ66" s="5"/>
      <c r="BK66" s="5"/>
      <c r="BO66" s="5"/>
      <c r="BP66" s="5"/>
      <c r="BT66" s="5"/>
      <c r="BU66" s="5"/>
      <c r="BY66" s="5"/>
      <c r="BZ66" s="5"/>
      <c r="CD66" s="5"/>
      <c r="CE66" s="5"/>
      <c r="CI66" s="5"/>
      <c r="CJ66" s="5"/>
      <c r="CN66" s="5"/>
      <c r="CO66" s="5"/>
      <c r="CS66" s="5"/>
      <c r="CT66" s="5"/>
      <c r="CX66" s="5"/>
      <c r="CY66" s="5"/>
      <c r="DC66" s="5"/>
      <c r="DD66" s="5"/>
      <c r="DH66" s="5"/>
      <c r="DI66" s="5"/>
      <c r="DM66" s="5"/>
      <c r="DN66" s="5"/>
      <c r="DR66" s="30"/>
    </row>
    <row r="67" spans="1:122" ht="13.5" customHeight="1" x14ac:dyDescent="0.15">
      <c r="A67" s="20">
        <v>64</v>
      </c>
      <c r="V67" s="52"/>
      <c r="AQ67" s="27"/>
      <c r="AS67" s="3"/>
      <c r="AT67" s="4"/>
      <c r="AZ67" s="5"/>
      <c r="BA67" s="5"/>
      <c r="BD67" s="6"/>
      <c r="BE67" s="5"/>
      <c r="BF67" s="5"/>
      <c r="BJ67" s="5"/>
      <c r="BK67" s="5"/>
      <c r="BO67" s="5"/>
      <c r="BP67" s="5"/>
      <c r="BT67" s="5"/>
      <c r="BU67" s="5"/>
      <c r="BY67" s="5"/>
      <c r="BZ67" s="5"/>
      <c r="CD67" s="5"/>
      <c r="CE67" s="5"/>
      <c r="CI67" s="5"/>
      <c r="CJ67" s="5"/>
      <c r="CN67" s="5"/>
      <c r="CO67" s="5"/>
      <c r="CS67" s="5"/>
      <c r="CT67" s="5"/>
      <c r="CX67" s="5"/>
      <c r="CY67" s="5"/>
      <c r="DC67" s="5"/>
      <c r="DD67" s="5"/>
      <c r="DH67" s="5"/>
      <c r="DI67" s="5"/>
      <c r="DM67" s="5"/>
      <c r="DN67" s="5"/>
      <c r="DR67" s="30"/>
    </row>
    <row r="68" spans="1:122" ht="13.5" customHeight="1" x14ac:dyDescent="0.15">
      <c r="A68" s="20">
        <v>65</v>
      </c>
      <c r="V68" s="52"/>
      <c r="AQ68" s="27"/>
      <c r="AS68" s="3"/>
      <c r="AT68" s="4"/>
      <c r="AZ68" s="5"/>
      <c r="BA68" s="5"/>
      <c r="BD68" s="6"/>
      <c r="BE68" s="5"/>
      <c r="BF68" s="5"/>
      <c r="BJ68" s="5"/>
      <c r="BK68" s="5"/>
      <c r="BO68" s="5"/>
      <c r="BP68" s="5"/>
      <c r="BT68" s="5"/>
      <c r="BU68" s="5"/>
      <c r="BY68" s="5"/>
      <c r="BZ68" s="5"/>
      <c r="CD68" s="5"/>
      <c r="CE68" s="5"/>
      <c r="CI68" s="5"/>
      <c r="CJ68" s="5"/>
      <c r="CN68" s="5"/>
      <c r="CO68" s="5"/>
      <c r="CS68" s="5"/>
      <c r="CT68" s="5"/>
      <c r="CX68" s="5"/>
      <c r="CY68" s="5"/>
      <c r="DC68" s="5"/>
      <c r="DD68" s="5"/>
      <c r="DH68" s="5"/>
      <c r="DI68" s="5"/>
      <c r="DM68" s="5"/>
      <c r="DN68" s="5"/>
      <c r="DR68" s="30"/>
    </row>
    <row r="69" spans="1:122" ht="13.5" customHeight="1" x14ac:dyDescent="0.15">
      <c r="A69" s="20">
        <v>66</v>
      </c>
      <c r="V69" s="52"/>
      <c r="AQ69" s="27"/>
      <c r="AS69" s="3"/>
      <c r="AT69" s="4"/>
      <c r="AZ69" s="5"/>
      <c r="BA69" s="5"/>
      <c r="BD69" s="6"/>
      <c r="BE69" s="5"/>
      <c r="BF69" s="5"/>
      <c r="BJ69" s="5"/>
      <c r="BK69" s="5"/>
      <c r="BO69" s="5"/>
      <c r="BP69" s="5"/>
      <c r="BT69" s="5"/>
      <c r="BU69" s="5"/>
      <c r="BY69" s="5"/>
      <c r="BZ69" s="5"/>
      <c r="CD69" s="5"/>
      <c r="CE69" s="5"/>
      <c r="CI69" s="5"/>
      <c r="CJ69" s="5"/>
      <c r="CN69" s="5"/>
      <c r="CO69" s="5"/>
      <c r="CS69" s="5"/>
      <c r="CT69" s="5"/>
      <c r="CX69" s="5"/>
      <c r="CY69" s="5"/>
      <c r="DC69" s="5"/>
      <c r="DD69" s="5"/>
      <c r="DH69" s="5"/>
      <c r="DI69" s="5"/>
      <c r="DM69" s="5"/>
      <c r="DN69" s="5"/>
      <c r="DR69" s="30"/>
    </row>
    <row r="70" spans="1:122" ht="13.5" customHeight="1" x14ac:dyDescent="0.15">
      <c r="A70" s="20">
        <v>67</v>
      </c>
      <c r="V70" s="52"/>
      <c r="AQ70" s="27"/>
      <c r="AS70" s="3"/>
      <c r="AT70" s="4"/>
      <c r="AZ70" s="5"/>
      <c r="BA70" s="5"/>
      <c r="BD70" s="6"/>
      <c r="BE70" s="5"/>
      <c r="BF70" s="5"/>
      <c r="BJ70" s="5"/>
      <c r="BK70" s="5"/>
      <c r="BO70" s="5"/>
      <c r="BP70" s="5"/>
      <c r="BT70" s="5"/>
      <c r="BU70" s="5"/>
      <c r="BY70" s="5"/>
      <c r="BZ70" s="5"/>
      <c r="CD70" s="5"/>
      <c r="CE70" s="5"/>
      <c r="CI70" s="5"/>
      <c r="CJ70" s="5"/>
      <c r="CN70" s="5"/>
      <c r="CO70" s="5"/>
      <c r="CS70" s="5"/>
      <c r="CT70" s="5"/>
      <c r="CX70" s="5"/>
      <c r="CY70" s="5"/>
      <c r="DC70" s="5"/>
      <c r="DD70" s="5"/>
      <c r="DH70" s="5"/>
      <c r="DI70" s="5"/>
      <c r="DM70" s="5"/>
      <c r="DN70" s="5"/>
      <c r="DR70" s="30"/>
    </row>
    <row r="71" spans="1:122" ht="13.5" customHeight="1" x14ac:dyDescent="0.15">
      <c r="A71" s="20">
        <v>68</v>
      </c>
      <c r="V71" s="52"/>
      <c r="AQ71" s="27"/>
      <c r="AS71" s="3"/>
      <c r="AT71" s="4"/>
      <c r="AZ71" s="5"/>
      <c r="BA71" s="5"/>
      <c r="BD71" s="6"/>
      <c r="BE71" s="5"/>
      <c r="BF71" s="5"/>
      <c r="BJ71" s="5"/>
      <c r="BK71" s="5"/>
      <c r="BO71" s="5"/>
      <c r="BP71" s="5"/>
      <c r="BT71" s="5"/>
      <c r="BU71" s="5"/>
      <c r="BY71" s="5"/>
      <c r="BZ71" s="5"/>
      <c r="CD71" s="5"/>
      <c r="CE71" s="5"/>
      <c r="CI71" s="5"/>
      <c r="CJ71" s="5"/>
      <c r="CN71" s="5"/>
      <c r="CO71" s="5"/>
      <c r="CS71" s="5"/>
      <c r="CT71" s="5"/>
      <c r="CX71" s="5"/>
      <c r="CY71" s="5"/>
      <c r="DC71" s="5"/>
      <c r="DD71" s="5"/>
      <c r="DH71" s="5"/>
      <c r="DI71" s="5"/>
      <c r="DM71" s="5"/>
      <c r="DN71" s="5"/>
      <c r="DR71" s="30"/>
    </row>
    <row r="72" spans="1:122" ht="13.5" customHeight="1" x14ac:dyDescent="0.15">
      <c r="A72" s="20">
        <v>69</v>
      </c>
      <c r="V72" s="52"/>
      <c r="AQ72" s="27"/>
      <c r="AS72" s="3"/>
      <c r="AT72" s="4"/>
      <c r="AZ72" s="5"/>
      <c r="BA72" s="5"/>
      <c r="BD72" s="6"/>
      <c r="BE72" s="5"/>
      <c r="BF72" s="5"/>
      <c r="BJ72" s="5"/>
      <c r="BK72" s="5"/>
      <c r="BO72" s="5"/>
      <c r="BP72" s="5"/>
      <c r="BT72" s="5"/>
      <c r="BU72" s="5"/>
      <c r="BY72" s="5"/>
      <c r="BZ72" s="5"/>
      <c r="CD72" s="5"/>
      <c r="CE72" s="5"/>
      <c r="CI72" s="5"/>
      <c r="CJ72" s="5"/>
      <c r="CN72" s="5"/>
      <c r="CO72" s="5"/>
      <c r="CS72" s="5"/>
      <c r="CT72" s="5"/>
      <c r="CX72" s="5"/>
      <c r="CY72" s="5"/>
      <c r="DC72" s="5"/>
      <c r="DD72" s="5"/>
      <c r="DH72" s="5"/>
      <c r="DI72" s="5"/>
      <c r="DM72" s="5"/>
      <c r="DN72" s="5"/>
      <c r="DR72" s="30"/>
    </row>
    <row r="73" spans="1:122" ht="13.5" customHeight="1" x14ac:dyDescent="0.15">
      <c r="A73" s="20">
        <v>70</v>
      </c>
      <c r="V73" s="52"/>
      <c r="AQ73" s="27"/>
      <c r="AS73" s="3"/>
      <c r="AT73" s="4"/>
      <c r="AZ73" s="5"/>
      <c r="BA73" s="5"/>
      <c r="BD73" s="6"/>
      <c r="BE73" s="5"/>
      <c r="BF73" s="5"/>
      <c r="BJ73" s="5"/>
      <c r="BK73" s="5"/>
      <c r="BO73" s="5"/>
      <c r="BP73" s="5"/>
      <c r="BT73" s="5"/>
      <c r="BU73" s="5"/>
      <c r="BY73" s="5"/>
      <c r="BZ73" s="5"/>
      <c r="CD73" s="5"/>
      <c r="CE73" s="5"/>
      <c r="CI73" s="5"/>
      <c r="CJ73" s="5"/>
      <c r="CN73" s="5"/>
      <c r="CO73" s="5"/>
      <c r="CS73" s="5"/>
      <c r="CT73" s="5"/>
      <c r="CX73" s="5"/>
      <c r="CY73" s="5"/>
      <c r="DC73" s="5"/>
      <c r="DD73" s="5"/>
      <c r="DH73" s="5"/>
      <c r="DI73" s="5"/>
      <c r="DM73" s="5"/>
      <c r="DN73" s="5"/>
      <c r="DR73" s="30"/>
    </row>
    <row r="74" spans="1:122" ht="13.5" customHeight="1" x14ac:dyDescent="0.15">
      <c r="A74" s="20">
        <v>71</v>
      </c>
      <c r="V74" s="52"/>
      <c r="AQ74" s="27"/>
      <c r="AS74" s="3"/>
      <c r="AT74" s="4"/>
      <c r="AZ74" s="5"/>
      <c r="BA74" s="5"/>
      <c r="BD74" s="6"/>
      <c r="BE74" s="5"/>
      <c r="BF74" s="5"/>
      <c r="BJ74" s="5"/>
      <c r="BK74" s="5"/>
      <c r="BO74" s="5"/>
      <c r="BP74" s="5"/>
      <c r="BT74" s="5"/>
      <c r="BU74" s="5"/>
      <c r="BY74" s="5"/>
      <c r="BZ74" s="5"/>
      <c r="CD74" s="5"/>
      <c r="CE74" s="5"/>
      <c r="CI74" s="5"/>
      <c r="CJ74" s="5"/>
      <c r="CN74" s="5"/>
      <c r="CO74" s="5"/>
      <c r="CS74" s="5"/>
      <c r="CT74" s="5"/>
      <c r="CX74" s="5"/>
      <c r="CY74" s="5"/>
      <c r="DC74" s="5"/>
      <c r="DD74" s="5"/>
      <c r="DH74" s="5"/>
      <c r="DI74" s="5"/>
      <c r="DM74" s="5"/>
      <c r="DN74" s="5"/>
      <c r="DR74" s="30"/>
    </row>
    <row r="75" spans="1:122" ht="13.5" customHeight="1" x14ac:dyDescent="0.15">
      <c r="A75" s="20">
        <v>72</v>
      </c>
      <c r="V75" s="52"/>
      <c r="AQ75" s="27"/>
      <c r="AS75" s="3"/>
      <c r="AT75" s="4"/>
      <c r="AZ75" s="5"/>
      <c r="BA75" s="5"/>
      <c r="BD75" s="6"/>
      <c r="BE75" s="5"/>
      <c r="BF75" s="5"/>
      <c r="BJ75" s="5"/>
      <c r="BK75" s="5"/>
      <c r="BO75" s="5"/>
      <c r="BP75" s="5"/>
      <c r="BT75" s="5"/>
      <c r="BU75" s="5"/>
      <c r="BY75" s="5"/>
      <c r="BZ75" s="5"/>
      <c r="CD75" s="5"/>
      <c r="CE75" s="5"/>
      <c r="CI75" s="5"/>
      <c r="CJ75" s="5"/>
      <c r="CN75" s="5"/>
      <c r="CO75" s="5"/>
      <c r="CS75" s="5"/>
      <c r="CT75" s="5"/>
      <c r="CX75" s="5"/>
      <c r="CY75" s="5"/>
      <c r="DC75" s="5"/>
      <c r="DD75" s="5"/>
      <c r="DH75" s="5"/>
      <c r="DI75" s="5"/>
      <c r="DM75" s="5"/>
      <c r="DN75" s="5"/>
      <c r="DR75" s="30"/>
    </row>
    <row r="76" spans="1:122" ht="13.5" customHeight="1" x14ac:dyDescent="0.15">
      <c r="A76" s="20">
        <v>73</v>
      </c>
      <c r="V76" s="52"/>
      <c r="AQ76" s="27"/>
      <c r="AS76" s="3"/>
      <c r="AT76" s="4"/>
      <c r="AZ76" s="5"/>
      <c r="BA76" s="5"/>
      <c r="BD76" s="6"/>
      <c r="BE76" s="5"/>
      <c r="BF76" s="5"/>
      <c r="BJ76" s="5"/>
      <c r="BK76" s="5"/>
      <c r="BO76" s="5"/>
      <c r="BP76" s="5"/>
      <c r="BT76" s="5"/>
      <c r="BU76" s="5"/>
      <c r="BY76" s="5"/>
      <c r="BZ76" s="5"/>
      <c r="CD76" s="5"/>
      <c r="CE76" s="5"/>
      <c r="CI76" s="5"/>
      <c r="CJ76" s="5"/>
      <c r="CN76" s="5"/>
      <c r="CO76" s="5"/>
      <c r="CS76" s="5"/>
      <c r="CT76" s="5"/>
      <c r="CX76" s="5"/>
      <c r="CY76" s="5"/>
      <c r="DC76" s="5"/>
      <c r="DD76" s="5"/>
      <c r="DH76" s="5"/>
      <c r="DI76" s="5"/>
      <c r="DM76" s="5"/>
      <c r="DN76" s="5"/>
      <c r="DR76" s="30"/>
    </row>
    <row r="77" spans="1:122" ht="13.5" customHeight="1" x14ac:dyDescent="0.15">
      <c r="A77" s="20">
        <v>74</v>
      </c>
      <c r="V77" s="52"/>
      <c r="AQ77" s="27"/>
      <c r="AS77" s="3"/>
      <c r="AT77" s="4"/>
      <c r="AZ77" s="5"/>
      <c r="BA77" s="5"/>
      <c r="BD77" s="6"/>
      <c r="BE77" s="5"/>
      <c r="BF77" s="5"/>
      <c r="BJ77" s="5"/>
      <c r="BK77" s="5"/>
      <c r="BO77" s="5"/>
      <c r="BP77" s="5"/>
      <c r="BT77" s="5"/>
      <c r="BU77" s="5"/>
      <c r="BY77" s="5"/>
      <c r="BZ77" s="5"/>
      <c r="CD77" s="5"/>
      <c r="CE77" s="5"/>
      <c r="CI77" s="5"/>
      <c r="CJ77" s="5"/>
      <c r="CN77" s="5"/>
      <c r="CO77" s="5"/>
      <c r="CS77" s="5"/>
      <c r="CT77" s="5"/>
      <c r="CX77" s="5"/>
      <c r="CY77" s="5"/>
      <c r="DC77" s="5"/>
      <c r="DD77" s="5"/>
      <c r="DH77" s="5"/>
      <c r="DI77" s="5"/>
      <c r="DM77" s="5"/>
      <c r="DN77" s="5"/>
      <c r="DR77" s="30"/>
    </row>
    <row r="78" spans="1:122" ht="13.5" customHeight="1" x14ac:dyDescent="0.15">
      <c r="A78" s="20">
        <v>75</v>
      </c>
      <c r="V78" s="52"/>
      <c r="AQ78" s="27"/>
      <c r="AS78" s="3"/>
      <c r="AT78" s="4"/>
      <c r="AZ78" s="5"/>
      <c r="BA78" s="5"/>
      <c r="BD78" s="6"/>
      <c r="BE78" s="5"/>
      <c r="BF78" s="5"/>
      <c r="BJ78" s="5"/>
      <c r="BK78" s="5"/>
      <c r="BO78" s="5"/>
      <c r="BP78" s="5"/>
      <c r="BT78" s="5"/>
      <c r="BU78" s="5"/>
      <c r="BY78" s="5"/>
      <c r="BZ78" s="5"/>
      <c r="CD78" s="5"/>
      <c r="CE78" s="5"/>
      <c r="CI78" s="5"/>
      <c r="CJ78" s="5"/>
      <c r="CN78" s="5"/>
      <c r="CO78" s="5"/>
      <c r="CS78" s="5"/>
      <c r="CT78" s="5"/>
      <c r="CX78" s="5"/>
      <c r="CY78" s="5"/>
      <c r="DC78" s="5"/>
      <c r="DD78" s="5"/>
      <c r="DH78" s="5"/>
      <c r="DI78" s="5"/>
      <c r="DM78" s="5"/>
      <c r="DN78" s="5"/>
      <c r="DR78" s="30"/>
    </row>
    <row r="79" spans="1:122" ht="13.5" customHeight="1" x14ac:dyDescent="0.15">
      <c r="A79" s="20">
        <v>76</v>
      </c>
      <c r="V79" s="52"/>
      <c r="AQ79" s="27"/>
      <c r="AS79" s="3"/>
      <c r="AT79" s="4"/>
      <c r="AZ79" s="5"/>
      <c r="BA79" s="5"/>
      <c r="BD79" s="6"/>
      <c r="BE79" s="5"/>
      <c r="BF79" s="5"/>
      <c r="BJ79" s="5"/>
      <c r="BK79" s="5"/>
      <c r="BO79" s="5"/>
      <c r="BP79" s="5"/>
      <c r="BT79" s="5"/>
      <c r="BU79" s="5"/>
      <c r="BY79" s="5"/>
      <c r="BZ79" s="5"/>
      <c r="CD79" s="5"/>
      <c r="CE79" s="5"/>
      <c r="CI79" s="5"/>
      <c r="CJ79" s="5"/>
      <c r="CN79" s="5"/>
      <c r="CO79" s="5"/>
      <c r="CS79" s="5"/>
      <c r="CT79" s="5"/>
      <c r="CX79" s="5"/>
      <c r="CY79" s="5"/>
      <c r="DC79" s="5"/>
      <c r="DD79" s="5"/>
      <c r="DH79" s="5"/>
      <c r="DI79" s="5"/>
      <c r="DM79" s="5"/>
      <c r="DN79" s="5"/>
      <c r="DR79" s="30"/>
    </row>
    <row r="80" spans="1:122" ht="13.5" customHeight="1" x14ac:dyDescent="0.15">
      <c r="A80" s="20">
        <v>77</v>
      </c>
      <c r="V80" s="52"/>
      <c r="AQ80" s="27"/>
      <c r="AS80" s="3"/>
      <c r="AT80" s="4"/>
      <c r="AZ80" s="5"/>
      <c r="BA80" s="5"/>
      <c r="BD80" s="6"/>
      <c r="BE80" s="5"/>
      <c r="BF80" s="5"/>
      <c r="BJ80" s="5"/>
      <c r="BK80" s="5"/>
      <c r="BO80" s="5"/>
      <c r="BP80" s="5"/>
      <c r="BT80" s="5"/>
      <c r="BU80" s="5"/>
      <c r="BY80" s="5"/>
      <c r="BZ80" s="5"/>
      <c r="CD80" s="5"/>
      <c r="CE80" s="5"/>
      <c r="CI80" s="5"/>
      <c r="CJ80" s="5"/>
      <c r="CN80" s="5"/>
      <c r="CO80" s="5"/>
      <c r="CS80" s="5"/>
      <c r="CT80" s="5"/>
      <c r="CX80" s="5"/>
      <c r="CY80" s="5"/>
      <c r="DC80" s="5"/>
      <c r="DD80" s="5"/>
      <c r="DH80" s="5"/>
      <c r="DI80" s="5"/>
      <c r="DM80" s="5"/>
      <c r="DN80" s="5"/>
      <c r="DR80" s="30"/>
    </row>
    <row r="81" spans="1:122" ht="13.5" customHeight="1" x14ac:dyDescent="0.15">
      <c r="A81" s="20">
        <v>78</v>
      </c>
      <c r="V81" s="52"/>
      <c r="AQ81" s="27"/>
      <c r="AS81" s="3"/>
      <c r="AT81" s="4"/>
      <c r="AZ81" s="5"/>
      <c r="BA81" s="5"/>
      <c r="BD81" s="6"/>
      <c r="BE81" s="5"/>
      <c r="BF81" s="5"/>
      <c r="BJ81" s="5"/>
      <c r="BK81" s="5"/>
      <c r="BO81" s="5"/>
      <c r="BP81" s="5"/>
      <c r="BT81" s="5"/>
      <c r="BU81" s="5"/>
      <c r="BY81" s="5"/>
      <c r="BZ81" s="5"/>
      <c r="CD81" s="5"/>
      <c r="CE81" s="5"/>
      <c r="CI81" s="5"/>
      <c r="CJ81" s="5"/>
      <c r="CN81" s="5"/>
      <c r="CO81" s="5"/>
      <c r="CS81" s="5"/>
      <c r="CT81" s="5"/>
      <c r="CX81" s="5"/>
      <c r="CY81" s="5"/>
      <c r="DC81" s="5"/>
      <c r="DD81" s="5"/>
      <c r="DH81" s="5"/>
      <c r="DI81" s="5"/>
      <c r="DM81" s="5"/>
      <c r="DN81" s="5"/>
      <c r="DR81" s="30"/>
    </row>
    <row r="82" spans="1:122" ht="13.5" customHeight="1" x14ac:dyDescent="0.15">
      <c r="A82" s="20">
        <v>79</v>
      </c>
      <c r="V82" s="52"/>
      <c r="AQ82" s="27"/>
      <c r="AS82" s="3"/>
      <c r="AT82" s="4"/>
      <c r="AZ82" s="5"/>
      <c r="BA82" s="5"/>
      <c r="BD82" s="6"/>
      <c r="BE82" s="5"/>
      <c r="BF82" s="5"/>
      <c r="BJ82" s="5"/>
      <c r="BK82" s="5"/>
      <c r="BO82" s="5"/>
      <c r="BP82" s="5"/>
      <c r="BT82" s="5"/>
      <c r="BU82" s="5"/>
      <c r="BY82" s="5"/>
      <c r="BZ82" s="5"/>
      <c r="CD82" s="5"/>
      <c r="CE82" s="5"/>
      <c r="CI82" s="5"/>
      <c r="CJ82" s="5"/>
      <c r="CN82" s="5"/>
      <c r="CO82" s="5"/>
      <c r="CS82" s="5"/>
      <c r="CT82" s="5"/>
      <c r="CX82" s="5"/>
      <c r="CY82" s="5"/>
      <c r="DC82" s="5"/>
      <c r="DD82" s="5"/>
      <c r="DH82" s="5"/>
      <c r="DI82" s="5"/>
      <c r="DM82" s="5"/>
      <c r="DN82" s="5"/>
      <c r="DR82" s="30"/>
    </row>
    <row r="83" spans="1:122" ht="13.5" customHeight="1" x14ac:dyDescent="0.15">
      <c r="A83" s="20">
        <v>80</v>
      </c>
      <c r="V83" s="52"/>
      <c r="AQ83" s="27"/>
      <c r="AS83" s="3"/>
      <c r="AT83" s="4"/>
      <c r="AZ83" s="5"/>
      <c r="BA83" s="5"/>
      <c r="BD83" s="6"/>
      <c r="BE83" s="5"/>
      <c r="BF83" s="5"/>
      <c r="BJ83" s="5"/>
      <c r="BK83" s="5"/>
      <c r="BO83" s="5"/>
      <c r="BP83" s="5"/>
      <c r="BT83" s="5"/>
      <c r="BU83" s="5"/>
      <c r="BY83" s="5"/>
      <c r="BZ83" s="5"/>
      <c r="CD83" s="5"/>
      <c r="CE83" s="5"/>
      <c r="CI83" s="5"/>
      <c r="CJ83" s="5"/>
      <c r="CN83" s="5"/>
      <c r="CO83" s="5"/>
      <c r="CS83" s="5"/>
      <c r="CT83" s="5"/>
      <c r="CX83" s="5"/>
      <c r="CY83" s="5"/>
      <c r="DC83" s="5"/>
      <c r="DD83" s="5"/>
      <c r="DH83" s="5"/>
      <c r="DI83" s="5"/>
      <c r="DM83" s="5"/>
      <c r="DN83" s="5"/>
      <c r="DR83" s="30"/>
    </row>
    <row r="84" spans="1:122" ht="13.5" customHeight="1" x14ac:dyDescent="0.15">
      <c r="A84" s="20">
        <v>81</v>
      </c>
      <c r="V84" s="52"/>
      <c r="AQ84" s="27"/>
      <c r="AS84" s="3"/>
      <c r="AT84" s="4"/>
      <c r="AZ84" s="5"/>
      <c r="BA84" s="5"/>
      <c r="BD84" s="6"/>
      <c r="BE84" s="5"/>
      <c r="BF84" s="5"/>
      <c r="BJ84" s="5"/>
      <c r="BK84" s="5"/>
      <c r="BO84" s="5"/>
      <c r="BP84" s="5"/>
      <c r="BT84" s="5"/>
      <c r="BU84" s="5"/>
      <c r="BY84" s="5"/>
      <c r="BZ84" s="5"/>
      <c r="CD84" s="5"/>
      <c r="CE84" s="5"/>
      <c r="CI84" s="5"/>
      <c r="CJ84" s="5"/>
      <c r="CN84" s="5"/>
      <c r="CO84" s="5"/>
      <c r="CS84" s="5"/>
      <c r="CT84" s="5"/>
      <c r="CX84" s="5"/>
      <c r="CY84" s="5"/>
      <c r="DC84" s="5"/>
      <c r="DD84" s="5"/>
      <c r="DH84" s="5"/>
      <c r="DI84" s="5"/>
      <c r="DM84" s="5"/>
      <c r="DN84" s="5"/>
      <c r="DR84" s="30"/>
    </row>
    <row r="85" spans="1:122" ht="13.5" customHeight="1" x14ac:dyDescent="0.15">
      <c r="A85" s="20">
        <v>82</v>
      </c>
      <c r="V85" s="52"/>
      <c r="AQ85" s="27"/>
      <c r="AS85" s="3"/>
      <c r="AT85" s="4"/>
      <c r="AZ85" s="5"/>
      <c r="BA85" s="5"/>
      <c r="BD85" s="6"/>
      <c r="BE85" s="5"/>
      <c r="BF85" s="5"/>
      <c r="BJ85" s="5"/>
      <c r="BK85" s="5"/>
      <c r="BO85" s="5"/>
      <c r="BP85" s="5"/>
      <c r="BT85" s="5"/>
      <c r="BU85" s="5"/>
      <c r="BY85" s="5"/>
      <c r="BZ85" s="5"/>
      <c r="CD85" s="5"/>
      <c r="CE85" s="5"/>
      <c r="CI85" s="5"/>
      <c r="CJ85" s="5"/>
      <c r="CN85" s="5"/>
      <c r="CO85" s="5"/>
      <c r="CS85" s="5"/>
      <c r="CT85" s="5"/>
      <c r="CX85" s="5"/>
      <c r="CY85" s="5"/>
      <c r="DC85" s="5"/>
      <c r="DD85" s="5"/>
      <c r="DH85" s="5"/>
      <c r="DI85" s="5"/>
      <c r="DM85" s="5"/>
      <c r="DN85" s="5"/>
      <c r="DR85" s="30"/>
    </row>
    <row r="86" spans="1:122" ht="13.5" customHeight="1" x14ac:dyDescent="0.15">
      <c r="A86" s="20">
        <v>83</v>
      </c>
      <c r="V86" s="52"/>
      <c r="AQ86" s="27"/>
      <c r="AS86" s="3"/>
      <c r="AT86" s="4"/>
      <c r="AZ86" s="5"/>
      <c r="BA86" s="5"/>
      <c r="BD86" s="6"/>
      <c r="BE86" s="5"/>
      <c r="BF86" s="5"/>
      <c r="BJ86" s="5"/>
      <c r="BK86" s="5"/>
      <c r="BO86" s="5"/>
      <c r="BP86" s="5"/>
      <c r="BT86" s="5"/>
      <c r="BU86" s="5"/>
      <c r="BY86" s="5"/>
      <c r="BZ86" s="5"/>
      <c r="CD86" s="5"/>
      <c r="CE86" s="5"/>
      <c r="CI86" s="5"/>
      <c r="CJ86" s="5"/>
      <c r="CN86" s="5"/>
      <c r="CO86" s="5"/>
      <c r="CS86" s="5"/>
      <c r="CT86" s="5"/>
      <c r="CX86" s="5"/>
      <c r="CY86" s="5"/>
      <c r="DC86" s="5"/>
      <c r="DD86" s="5"/>
      <c r="DH86" s="5"/>
      <c r="DI86" s="5"/>
      <c r="DM86" s="5"/>
      <c r="DN86" s="5"/>
      <c r="DR86" s="30"/>
    </row>
    <row r="87" spans="1:122" ht="13.5" customHeight="1" x14ac:dyDescent="0.15">
      <c r="A87" s="20">
        <v>84</v>
      </c>
      <c r="V87" s="52"/>
      <c r="AQ87" s="27"/>
      <c r="AS87" s="3"/>
      <c r="AT87" s="4"/>
      <c r="AZ87" s="5"/>
      <c r="BA87" s="5"/>
      <c r="BD87" s="6"/>
      <c r="BE87" s="5"/>
      <c r="BF87" s="5"/>
      <c r="BJ87" s="5"/>
      <c r="BK87" s="5"/>
      <c r="BO87" s="5"/>
      <c r="BP87" s="5"/>
      <c r="BT87" s="5"/>
      <c r="BU87" s="5"/>
      <c r="BY87" s="5"/>
      <c r="BZ87" s="5"/>
      <c r="CD87" s="5"/>
      <c r="CE87" s="5"/>
      <c r="CI87" s="5"/>
      <c r="CJ87" s="5"/>
      <c r="CN87" s="5"/>
      <c r="CO87" s="5"/>
      <c r="CS87" s="5"/>
      <c r="CT87" s="5"/>
      <c r="CX87" s="5"/>
      <c r="CY87" s="5"/>
      <c r="DC87" s="5"/>
      <c r="DD87" s="5"/>
      <c r="DH87" s="5"/>
      <c r="DI87" s="5"/>
      <c r="DM87" s="5"/>
      <c r="DN87" s="5"/>
      <c r="DR87" s="30"/>
    </row>
    <row r="88" spans="1:122" ht="13.5" customHeight="1" x14ac:dyDescent="0.15">
      <c r="A88" s="20">
        <v>85</v>
      </c>
      <c r="V88" s="52"/>
      <c r="AQ88" s="27"/>
      <c r="AS88" s="3"/>
      <c r="AT88" s="4"/>
      <c r="AZ88" s="5"/>
      <c r="BA88" s="5"/>
      <c r="BD88" s="6"/>
      <c r="BE88" s="5"/>
      <c r="BF88" s="5"/>
      <c r="BJ88" s="5"/>
      <c r="BK88" s="5"/>
      <c r="BO88" s="5"/>
      <c r="BP88" s="5"/>
      <c r="BT88" s="5"/>
      <c r="BU88" s="5"/>
      <c r="BY88" s="5"/>
      <c r="BZ88" s="5"/>
      <c r="CD88" s="5"/>
      <c r="CE88" s="5"/>
      <c r="CI88" s="5"/>
      <c r="CJ88" s="5"/>
      <c r="CN88" s="5"/>
      <c r="CO88" s="5"/>
      <c r="CS88" s="5"/>
      <c r="CT88" s="5"/>
      <c r="CX88" s="5"/>
      <c r="CY88" s="5"/>
      <c r="DC88" s="5"/>
      <c r="DD88" s="5"/>
      <c r="DH88" s="5"/>
      <c r="DI88" s="5"/>
      <c r="DM88" s="5"/>
      <c r="DN88" s="5"/>
      <c r="DR88" s="30"/>
    </row>
    <row r="89" spans="1:122" ht="13.5" customHeight="1" x14ac:dyDescent="0.15">
      <c r="A89" s="20">
        <v>86</v>
      </c>
      <c r="V89" s="52"/>
      <c r="AQ89" s="27"/>
      <c r="AS89" s="3"/>
      <c r="AT89" s="4"/>
      <c r="AZ89" s="5"/>
      <c r="BA89" s="5"/>
      <c r="BD89" s="6"/>
      <c r="BE89" s="5"/>
      <c r="BF89" s="5"/>
      <c r="BJ89" s="5"/>
      <c r="BK89" s="5"/>
      <c r="BO89" s="5"/>
      <c r="BP89" s="5"/>
      <c r="BT89" s="5"/>
      <c r="BU89" s="5"/>
      <c r="BY89" s="5"/>
      <c r="BZ89" s="5"/>
      <c r="CD89" s="5"/>
      <c r="CE89" s="5"/>
      <c r="CI89" s="5"/>
      <c r="CJ89" s="5"/>
      <c r="CN89" s="5"/>
      <c r="CO89" s="5"/>
      <c r="CS89" s="5"/>
      <c r="CT89" s="5"/>
      <c r="CX89" s="5"/>
      <c r="CY89" s="5"/>
      <c r="DC89" s="5"/>
      <c r="DD89" s="5"/>
      <c r="DH89" s="5"/>
      <c r="DI89" s="5"/>
      <c r="DM89" s="5"/>
      <c r="DN89" s="5"/>
      <c r="DR89" s="30"/>
    </row>
    <row r="90" spans="1:122" ht="13.5" customHeight="1" x14ac:dyDescent="0.15">
      <c r="A90" s="20">
        <v>87</v>
      </c>
      <c r="V90" s="52"/>
      <c r="AQ90" s="27"/>
      <c r="AS90" s="3"/>
      <c r="AT90" s="4"/>
      <c r="AZ90" s="5"/>
      <c r="BA90" s="5"/>
      <c r="BD90" s="6"/>
      <c r="BE90" s="5"/>
      <c r="BF90" s="5"/>
      <c r="BJ90" s="5"/>
      <c r="BK90" s="5"/>
      <c r="BO90" s="5"/>
      <c r="BP90" s="5"/>
      <c r="BT90" s="5"/>
      <c r="BU90" s="5"/>
      <c r="BY90" s="5"/>
      <c r="BZ90" s="5"/>
      <c r="CD90" s="5"/>
      <c r="CE90" s="5"/>
      <c r="CI90" s="5"/>
      <c r="CJ90" s="5"/>
      <c r="CN90" s="5"/>
      <c r="CO90" s="5"/>
      <c r="CS90" s="5"/>
      <c r="CT90" s="5"/>
      <c r="CX90" s="5"/>
      <c r="CY90" s="5"/>
      <c r="DC90" s="5"/>
      <c r="DD90" s="5"/>
      <c r="DH90" s="5"/>
      <c r="DI90" s="5"/>
      <c r="DM90" s="5"/>
      <c r="DN90" s="5"/>
      <c r="DR90" s="30"/>
    </row>
    <row r="91" spans="1:122" ht="13.5" customHeight="1" x14ac:dyDescent="0.15">
      <c r="A91" s="20">
        <v>88</v>
      </c>
      <c r="V91" s="52"/>
      <c r="AQ91" s="27"/>
      <c r="AS91" s="3"/>
      <c r="AT91" s="4"/>
      <c r="AZ91" s="5"/>
      <c r="BA91" s="5"/>
      <c r="BD91" s="6"/>
      <c r="BE91" s="5"/>
      <c r="BF91" s="5"/>
      <c r="BJ91" s="5"/>
      <c r="BK91" s="5"/>
      <c r="BO91" s="5"/>
      <c r="BP91" s="5"/>
      <c r="BT91" s="5"/>
      <c r="BU91" s="5"/>
      <c r="BY91" s="5"/>
      <c r="BZ91" s="5"/>
      <c r="CD91" s="5"/>
      <c r="CE91" s="5"/>
      <c r="CI91" s="5"/>
      <c r="CJ91" s="5"/>
      <c r="CN91" s="5"/>
      <c r="CO91" s="5"/>
      <c r="CS91" s="5"/>
      <c r="CT91" s="5"/>
      <c r="CX91" s="5"/>
      <c r="CY91" s="5"/>
      <c r="DC91" s="5"/>
      <c r="DD91" s="5"/>
      <c r="DH91" s="5"/>
      <c r="DI91" s="5"/>
      <c r="DM91" s="5"/>
      <c r="DN91" s="5"/>
      <c r="DR91" s="30"/>
    </row>
    <row r="92" spans="1:122" ht="13.5" customHeight="1" x14ac:dyDescent="0.15">
      <c r="A92" s="20">
        <v>89</v>
      </c>
      <c r="V92" s="52"/>
      <c r="AQ92" s="27"/>
      <c r="AS92" s="3"/>
      <c r="AT92" s="4"/>
      <c r="AZ92" s="5"/>
      <c r="BA92" s="5"/>
      <c r="BD92" s="6"/>
      <c r="BE92" s="5"/>
      <c r="BF92" s="5"/>
      <c r="BJ92" s="5"/>
      <c r="BK92" s="5"/>
      <c r="BO92" s="5"/>
      <c r="BP92" s="5"/>
      <c r="BT92" s="5"/>
      <c r="BU92" s="5"/>
      <c r="BY92" s="5"/>
      <c r="BZ92" s="5"/>
      <c r="CD92" s="5"/>
      <c r="CE92" s="5"/>
      <c r="CI92" s="5"/>
      <c r="CJ92" s="5"/>
      <c r="CN92" s="5"/>
      <c r="CO92" s="5"/>
      <c r="CS92" s="5"/>
      <c r="CT92" s="5"/>
      <c r="CX92" s="5"/>
      <c r="CY92" s="5"/>
      <c r="DC92" s="5"/>
      <c r="DD92" s="5"/>
      <c r="DH92" s="5"/>
      <c r="DI92" s="5"/>
      <c r="DM92" s="5"/>
      <c r="DN92" s="5"/>
      <c r="DR92" s="30"/>
    </row>
    <row r="93" spans="1:122" ht="13.5" customHeight="1" x14ac:dyDescent="0.15">
      <c r="A93" s="20">
        <v>90</v>
      </c>
      <c r="V93" s="52"/>
      <c r="AQ93" s="27"/>
      <c r="AS93" s="3"/>
      <c r="AT93" s="4"/>
      <c r="AZ93" s="5"/>
      <c r="BA93" s="5"/>
      <c r="BD93" s="6"/>
      <c r="BE93" s="5"/>
      <c r="BF93" s="5"/>
      <c r="BJ93" s="5"/>
      <c r="BK93" s="5"/>
      <c r="BO93" s="5"/>
      <c r="BP93" s="5"/>
      <c r="BT93" s="5"/>
      <c r="BU93" s="5"/>
      <c r="BY93" s="5"/>
      <c r="BZ93" s="5"/>
      <c r="CD93" s="5"/>
      <c r="CE93" s="5"/>
      <c r="CI93" s="5"/>
      <c r="CJ93" s="5"/>
      <c r="CN93" s="5"/>
      <c r="CO93" s="5"/>
      <c r="CS93" s="5"/>
      <c r="CT93" s="5"/>
      <c r="CX93" s="5"/>
      <c r="CY93" s="5"/>
      <c r="DC93" s="5"/>
      <c r="DD93" s="5"/>
      <c r="DH93" s="5"/>
      <c r="DI93" s="5"/>
      <c r="DM93" s="5"/>
      <c r="DN93" s="5"/>
      <c r="DR93" s="30"/>
    </row>
    <row r="94" spans="1:122" ht="13.5" customHeight="1" x14ac:dyDescent="0.15">
      <c r="A94" s="20">
        <v>91</v>
      </c>
      <c r="V94" s="52"/>
      <c r="AQ94" s="27"/>
      <c r="AS94" s="3"/>
      <c r="AT94" s="4"/>
      <c r="AZ94" s="5"/>
      <c r="BA94" s="5"/>
      <c r="BD94" s="6"/>
      <c r="BE94" s="5"/>
      <c r="BF94" s="5"/>
      <c r="BJ94" s="5"/>
      <c r="BK94" s="5"/>
      <c r="BO94" s="5"/>
      <c r="BP94" s="5"/>
      <c r="BT94" s="5"/>
      <c r="BU94" s="5"/>
      <c r="BY94" s="5"/>
      <c r="BZ94" s="5"/>
      <c r="CD94" s="5"/>
      <c r="CE94" s="5"/>
      <c r="CI94" s="5"/>
      <c r="CJ94" s="5"/>
      <c r="CN94" s="5"/>
      <c r="CO94" s="5"/>
      <c r="CS94" s="5"/>
      <c r="CT94" s="5"/>
      <c r="CX94" s="5"/>
      <c r="CY94" s="5"/>
      <c r="DC94" s="5"/>
      <c r="DD94" s="5"/>
      <c r="DH94" s="5"/>
      <c r="DI94" s="5"/>
      <c r="DM94" s="5"/>
      <c r="DN94" s="5"/>
      <c r="DR94" s="30"/>
    </row>
    <row r="95" spans="1:122" ht="13.5" customHeight="1" x14ac:dyDescent="0.15">
      <c r="A95" s="20">
        <v>92</v>
      </c>
      <c r="V95" s="52"/>
      <c r="AQ95" s="27"/>
      <c r="AS95" s="3"/>
      <c r="AT95" s="4"/>
      <c r="AZ95" s="5"/>
      <c r="BA95" s="5"/>
      <c r="BD95" s="6"/>
      <c r="BE95" s="5"/>
      <c r="BF95" s="5"/>
      <c r="BJ95" s="5"/>
      <c r="BK95" s="5"/>
      <c r="BO95" s="5"/>
      <c r="BP95" s="5"/>
      <c r="BT95" s="5"/>
      <c r="BU95" s="5"/>
      <c r="BY95" s="5"/>
      <c r="BZ95" s="5"/>
      <c r="CD95" s="5"/>
      <c r="CE95" s="5"/>
      <c r="CI95" s="5"/>
      <c r="CJ95" s="5"/>
      <c r="CN95" s="5"/>
      <c r="CO95" s="5"/>
      <c r="CS95" s="5"/>
      <c r="CT95" s="5"/>
      <c r="CX95" s="5"/>
      <c r="CY95" s="5"/>
      <c r="DC95" s="5"/>
      <c r="DD95" s="5"/>
      <c r="DH95" s="5"/>
      <c r="DI95" s="5"/>
      <c r="DM95" s="5"/>
      <c r="DN95" s="5"/>
      <c r="DR95" s="30"/>
    </row>
    <row r="96" spans="1:122" ht="13.5" customHeight="1" x14ac:dyDescent="0.15">
      <c r="A96" s="20">
        <v>93</v>
      </c>
      <c r="V96" s="52"/>
      <c r="AQ96" s="27"/>
      <c r="AS96" s="3"/>
      <c r="AT96" s="4"/>
      <c r="AZ96" s="5"/>
      <c r="BA96" s="5"/>
      <c r="BD96" s="6"/>
      <c r="BE96" s="5"/>
      <c r="BF96" s="5"/>
      <c r="BJ96" s="5"/>
      <c r="BK96" s="5"/>
      <c r="BO96" s="5"/>
      <c r="BP96" s="5"/>
      <c r="BT96" s="5"/>
      <c r="BU96" s="5"/>
      <c r="BY96" s="5"/>
      <c r="BZ96" s="5"/>
      <c r="CD96" s="5"/>
      <c r="CE96" s="5"/>
      <c r="CI96" s="5"/>
      <c r="CJ96" s="5"/>
      <c r="CN96" s="5"/>
      <c r="CO96" s="5"/>
      <c r="CS96" s="5"/>
      <c r="CT96" s="5"/>
      <c r="CX96" s="5"/>
      <c r="CY96" s="5"/>
      <c r="DC96" s="5"/>
      <c r="DD96" s="5"/>
      <c r="DH96" s="5"/>
      <c r="DI96" s="5"/>
      <c r="DM96" s="5"/>
      <c r="DN96" s="5"/>
      <c r="DR96" s="30"/>
    </row>
    <row r="97" spans="1:122" ht="13.5" customHeight="1" x14ac:dyDescent="0.15">
      <c r="A97" s="20">
        <v>94</v>
      </c>
      <c r="V97" s="52"/>
      <c r="AQ97" s="27"/>
      <c r="AS97" s="3"/>
      <c r="AT97" s="4"/>
      <c r="AZ97" s="5"/>
      <c r="BA97" s="5"/>
      <c r="BD97" s="6"/>
      <c r="BE97" s="5"/>
      <c r="BF97" s="5"/>
      <c r="BJ97" s="5"/>
      <c r="BK97" s="5"/>
      <c r="BO97" s="5"/>
      <c r="BP97" s="5"/>
      <c r="BT97" s="5"/>
      <c r="BU97" s="5"/>
      <c r="BY97" s="5"/>
      <c r="BZ97" s="5"/>
      <c r="CD97" s="5"/>
      <c r="CE97" s="5"/>
      <c r="CI97" s="5"/>
      <c r="CJ97" s="5"/>
      <c r="CN97" s="5"/>
      <c r="CO97" s="5"/>
      <c r="CS97" s="5"/>
      <c r="CT97" s="5"/>
      <c r="CX97" s="5"/>
      <c r="CY97" s="5"/>
      <c r="DC97" s="5"/>
      <c r="DD97" s="5"/>
      <c r="DH97" s="5"/>
      <c r="DI97" s="5"/>
      <c r="DM97" s="5"/>
      <c r="DN97" s="5"/>
      <c r="DR97" s="30"/>
    </row>
    <row r="98" spans="1:122" ht="13.5" customHeight="1" x14ac:dyDescent="0.15">
      <c r="A98" s="20">
        <v>95</v>
      </c>
      <c r="V98" s="52"/>
      <c r="AQ98" s="27"/>
      <c r="AS98" s="3"/>
      <c r="AT98" s="4"/>
      <c r="AZ98" s="5"/>
      <c r="BA98" s="5"/>
      <c r="BD98" s="6"/>
      <c r="BE98" s="5"/>
      <c r="BF98" s="5"/>
      <c r="BJ98" s="5"/>
      <c r="BK98" s="5"/>
      <c r="BO98" s="5"/>
      <c r="BP98" s="5"/>
      <c r="BT98" s="5"/>
      <c r="BU98" s="5"/>
      <c r="BY98" s="5"/>
      <c r="BZ98" s="5"/>
      <c r="CD98" s="5"/>
      <c r="CE98" s="5"/>
      <c r="CI98" s="5"/>
      <c r="CJ98" s="5"/>
      <c r="CN98" s="5"/>
      <c r="CO98" s="5"/>
      <c r="CS98" s="5"/>
      <c r="CT98" s="5"/>
      <c r="CX98" s="5"/>
      <c r="CY98" s="5"/>
      <c r="DC98" s="5"/>
      <c r="DD98" s="5"/>
      <c r="DH98" s="5"/>
      <c r="DI98" s="5"/>
      <c r="DM98" s="5"/>
      <c r="DN98" s="5"/>
      <c r="DR98" s="30"/>
    </row>
    <row r="99" spans="1:122" ht="13.5" customHeight="1" x14ac:dyDescent="0.15">
      <c r="A99" s="20">
        <v>96</v>
      </c>
      <c r="V99" s="52"/>
      <c r="AQ99" s="27"/>
      <c r="AS99" s="3"/>
      <c r="AT99" s="4"/>
      <c r="AZ99" s="5"/>
      <c r="BA99" s="5"/>
      <c r="BD99" s="6"/>
      <c r="BE99" s="5"/>
      <c r="BF99" s="5"/>
      <c r="BJ99" s="5"/>
      <c r="BK99" s="5"/>
      <c r="BO99" s="5"/>
      <c r="BP99" s="5"/>
      <c r="BT99" s="5"/>
      <c r="BU99" s="5"/>
      <c r="BY99" s="5"/>
      <c r="BZ99" s="5"/>
      <c r="CD99" s="5"/>
      <c r="CE99" s="5"/>
      <c r="CI99" s="5"/>
      <c r="CJ99" s="5"/>
      <c r="CN99" s="5"/>
      <c r="CO99" s="5"/>
      <c r="CS99" s="5"/>
      <c r="CT99" s="5"/>
      <c r="CX99" s="5"/>
      <c r="CY99" s="5"/>
      <c r="DC99" s="5"/>
      <c r="DD99" s="5"/>
      <c r="DH99" s="5"/>
      <c r="DI99" s="5"/>
      <c r="DM99" s="5"/>
      <c r="DN99" s="5"/>
      <c r="DR99" s="30"/>
    </row>
    <row r="100" spans="1:122" ht="13.5" customHeight="1" x14ac:dyDescent="0.15">
      <c r="A100" s="20">
        <v>97</v>
      </c>
      <c r="V100" s="52"/>
      <c r="AQ100" s="27"/>
      <c r="AS100" s="3"/>
      <c r="AT100" s="4"/>
      <c r="AZ100" s="5"/>
      <c r="BA100" s="5"/>
      <c r="BD100" s="6"/>
      <c r="BE100" s="5"/>
      <c r="BF100" s="5"/>
      <c r="BJ100" s="5"/>
      <c r="BK100" s="5"/>
      <c r="BO100" s="5"/>
      <c r="BP100" s="5"/>
      <c r="BT100" s="5"/>
      <c r="BU100" s="5"/>
      <c r="BY100" s="5"/>
      <c r="BZ100" s="5"/>
      <c r="CD100" s="5"/>
      <c r="CE100" s="5"/>
      <c r="CI100" s="5"/>
      <c r="CJ100" s="5"/>
      <c r="CN100" s="5"/>
      <c r="CO100" s="5"/>
      <c r="CS100" s="5"/>
      <c r="CT100" s="5"/>
      <c r="CX100" s="5"/>
      <c r="CY100" s="5"/>
      <c r="DC100" s="5"/>
      <c r="DD100" s="5"/>
      <c r="DH100" s="5"/>
      <c r="DI100" s="5"/>
      <c r="DM100" s="5"/>
      <c r="DN100" s="5"/>
      <c r="DR100" s="30"/>
    </row>
    <row r="101" spans="1:122" ht="13.5" customHeight="1" x14ac:dyDescent="0.15">
      <c r="A101" s="20">
        <v>98</v>
      </c>
      <c r="V101" s="52"/>
      <c r="AQ101" s="27"/>
      <c r="AS101" s="3"/>
      <c r="AT101" s="4"/>
      <c r="AZ101" s="5"/>
      <c r="BA101" s="5"/>
      <c r="BD101" s="6"/>
      <c r="BE101" s="5"/>
      <c r="BF101" s="5"/>
      <c r="BJ101" s="5"/>
      <c r="BK101" s="5"/>
      <c r="BO101" s="5"/>
      <c r="BP101" s="5"/>
      <c r="BT101" s="5"/>
      <c r="BU101" s="5"/>
      <c r="BY101" s="5"/>
      <c r="BZ101" s="5"/>
      <c r="CD101" s="5"/>
      <c r="CE101" s="5"/>
      <c r="CI101" s="5"/>
      <c r="CJ101" s="5"/>
      <c r="CN101" s="5"/>
      <c r="CO101" s="5"/>
      <c r="CS101" s="5"/>
      <c r="CT101" s="5"/>
      <c r="CX101" s="5"/>
      <c r="CY101" s="5"/>
      <c r="DC101" s="5"/>
      <c r="DD101" s="5"/>
      <c r="DH101" s="5"/>
      <c r="DI101" s="5"/>
      <c r="DM101" s="5"/>
      <c r="DN101" s="5"/>
      <c r="DR101" s="30"/>
    </row>
    <row r="102" spans="1:122" ht="13.5" customHeight="1" x14ac:dyDescent="0.15">
      <c r="A102" s="20">
        <v>99</v>
      </c>
      <c r="V102" s="52"/>
      <c r="AQ102" s="27"/>
      <c r="AS102" s="3"/>
      <c r="AT102" s="4"/>
      <c r="AZ102" s="5"/>
      <c r="BA102" s="5"/>
      <c r="BD102" s="6"/>
      <c r="BE102" s="5"/>
      <c r="BF102" s="5"/>
      <c r="BJ102" s="5"/>
      <c r="BK102" s="5"/>
      <c r="BO102" s="5"/>
      <c r="BP102" s="5"/>
      <c r="BT102" s="5"/>
      <c r="BU102" s="5"/>
      <c r="BY102" s="5"/>
      <c r="BZ102" s="5"/>
      <c r="CD102" s="5"/>
      <c r="CE102" s="5"/>
      <c r="CI102" s="5"/>
      <c r="CJ102" s="5"/>
      <c r="CN102" s="5"/>
      <c r="CO102" s="5"/>
      <c r="CS102" s="5"/>
      <c r="CT102" s="5"/>
      <c r="CX102" s="5"/>
      <c r="CY102" s="5"/>
      <c r="DC102" s="5"/>
      <c r="DD102" s="5"/>
      <c r="DH102" s="5"/>
      <c r="DI102" s="5"/>
      <c r="DM102" s="5"/>
      <c r="DN102" s="5"/>
      <c r="DR102" s="30"/>
    </row>
    <row r="103" spans="1:122" ht="13.5" customHeight="1" x14ac:dyDescent="0.15">
      <c r="A103" s="20">
        <v>100</v>
      </c>
      <c r="V103" s="52"/>
      <c r="AQ103" s="27"/>
      <c r="AS103" s="3"/>
      <c r="AT103" s="4"/>
      <c r="AZ103" s="5"/>
      <c r="BA103" s="5"/>
      <c r="BD103" s="6"/>
      <c r="BE103" s="5"/>
      <c r="BF103" s="5"/>
      <c r="BJ103" s="5"/>
      <c r="BK103" s="5"/>
      <c r="BO103" s="5"/>
      <c r="BP103" s="5"/>
      <c r="BT103" s="5"/>
      <c r="BU103" s="5"/>
      <c r="BY103" s="5"/>
      <c r="BZ103" s="5"/>
      <c r="CD103" s="5"/>
      <c r="CE103" s="5"/>
      <c r="CI103" s="5"/>
      <c r="CJ103" s="5"/>
      <c r="CN103" s="5"/>
      <c r="CO103" s="5"/>
      <c r="CS103" s="5"/>
      <c r="CT103" s="5"/>
      <c r="CX103" s="5"/>
      <c r="CY103" s="5"/>
      <c r="DC103" s="5"/>
      <c r="DD103" s="5"/>
      <c r="DH103" s="5"/>
      <c r="DI103" s="5"/>
      <c r="DM103" s="5"/>
      <c r="DN103" s="5"/>
      <c r="DR103" s="30"/>
    </row>
    <row r="104" spans="1:122" ht="13.5" customHeight="1" x14ac:dyDescent="0.15">
      <c r="A104" s="20">
        <v>101</v>
      </c>
      <c r="V104" s="52"/>
      <c r="AQ104" s="27"/>
      <c r="AS104" s="3"/>
      <c r="AT104" s="4"/>
      <c r="AZ104" s="5"/>
      <c r="BA104" s="5"/>
      <c r="BD104" s="6"/>
      <c r="BE104" s="5"/>
      <c r="BF104" s="5"/>
      <c r="BJ104" s="5"/>
      <c r="BK104" s="5"/>
      <c r="BO104" s="5"/>
      <c r="BP104" s="5"/>
      <c r="BT104" s="5"/>
      <c r="BU104" s="5"/>
      <c r="BY104" s="5"/>
      <c r="BZ104" s="5"/>
      <c r="CD104" s="5"/>
      <c r="CE104" s="5"/>
      <c r="CI104" s="5"/>
      <c r="CJ104" s="5"/>
      <c r="CN104" s="5"/>
      <c r="CO104" s="5"/>
      <c r="CS104" s="5"/>
      <c r="CT104" s="5"/>
      <c r="CX104" s="5"/>
      <c r="CY104" s="5"/>
      <c r="DC104" s="5"/>
      <c r="DD104" s="5"/>
      <c r="DH104" s="5"/>
      <c r="DI104" s="5"/>
      <c r="DM104" s="5"/>
      <c r="DN104" s="5"/>
      <c r="DR104" s="30"/>
    </row>
    <row r="105" spans="1:122" ht="13.5" customHeight="1" x14ac:dyDescent="0.15">
      <c r="A105" s="20">
        <v>102</v>
      </c>
      <c r="V105" s="52"/>
      <c r="AQ105" s="27"/>
      <c r="AS105" s="3"/>
      <c r="AT105" s="4"/>
      <c r="AZ105" s="5"/>
      <c r="BA105" s="5"/>
      <c r="BD105" s="6"/>
      <c r="BE105" s="5"/>
      <c r="BF105" s="5"/>
      <c r="BJ105" s="5"/>
      <c r="BK105" s="5"/>
      <c r="BO105" s="5"/>
      <c r="BP105" s="5"/>
      <c r="BT105" s="5"/>
      <c r="BU105" s="5"/>
      <c r="BY105" s="5"/>
      <c r="BZ105" s="5"/>
      <c r="CD105" s="5"/>
      <c r="CE105" s="5"/>
      <c r="CI105" s="5"/>
      <c r="CJ105" s="5"/>
      <c r="CN105" s="5"/>
      <c r="CO105" s="5"/>
      <c r="CS105" s="5"/>
      <c r="CT105" s="5"/>
      <c r="CX105" s="5"/>
      <c r="CY105" s="5"/>
      <c r="DC105" s="5"/>
      <c r="DD105" s="5"/>
      <c r="DH105" s="5"/>
      <c r="DI105" s="5"/>
      <c r="DM105" s="5"/>
      <c r="DN105" s="5"/>
      <c r="DR105" s="30"/>
    </row>
    <row r="106" spans="1:122" ht="13.5" customHeight="1" x14ac:dyDescent="0.15">
      <c r="A106" s="20">
        <v>103</v>
      </c>
      <c r="V106" s="52"/>
      <c r="AQ106" s="27"/>
      <c r="AS106" s="3"/>
      <c r="AT106" s="4"/>
      <c r="AZ106" s="5"/>
      <c r="BA106" s="5"/>
      <c r="BD106" s="6"/>
      <c r="BE106" s="5"/>
      <c r="BF106" s="5"/>
      <c r="BJ106" s="5"/>
      <c r="BK106" s="5"/>
      <c r="BO106" s="5"/>
      <c r="BP106" s="5"/>
      <c r="BT106" s="5"/>
      <c r="BU106" s="5"/>
      <c r="BY106" s="5"/>
      <c r="BZ106" s="5"/>
      <c r="CD106" s="5"/>
      <c r="CE106" s="5"/>
      <c r="CI106" s="5"/>
      <c r="CJ106" s="5"/>
      <c r="CN106" s="5"/>
      <c r="CO106" s="5"/>
      <c r="CS106" s="5"/>
      <c r="CT106" s="5"/>
      <c r="CX106" s="5"/>
      <c r="CY106" s="5"/>
      <c r="DC106" s="5"/>
      <c r="DD106" s="5"/>
      <c r="DH106" s="5"/>
      <c r="DI106" s="5"/>
      <c r="DM106" s="5"/>
      <c r="DN106" s="5"/>
      <c r="DR106" s="30"/>
    </row>
    <row r="107" spans="1:122" ht="13.5" customHeight="1" x14ac:dyDescent="0.15">
      <c r="A107" s="20">
        <v>104</v>
      </c>
      <c r="V107" s="52"/>
      <c r="AQ107" s="27"/>
      <c r="AS107" s="3"/>
      <c r="AT107" s="4"/>
      <c r="AZ107" s="5"/>
      <c r="BA107" s="5"/>
      <c r="BD107" s="6"/>
      <c r="BE107" s="5"/>
      <c r="BF107" s="5"/>
      <c r="BJ107" s="5"/>
      <c r="BK107" s="5"/>
      <c r="BO107" s="5"/>
      <c r="BP107" s="5"/>
      <c r="BT107" s="5"/>
      <c r="BU107" s="5"/>
      <c r="BY107" s="5"/>
      <c r="BZ107" s="5"/>
      <c r="CD107" s="5"/>
      <c r="CE107" s="5"/>
      <c r="CI107" s="5"/>
      <c r="CJ107" s="5"/>
      <c r="CN107" s="5"/>
      <c r="CO107" s="5"/>
      <c r="CS107" s="5"/>
      <c r="CT107" s="5"/>
      <c r="CX107" s="5"/>
      <c r="CY107" s="5"/>
      <c r="DC107" s="5"/>
      <c r="DD107" s="5"/>
      <c r="DH107" s="5"/>
      <c r="DI107" s="5"/>
      <c r="DM107" s="5"/>
      <c r="DN107" s="5"/>
      <c r="DR107" s="30"/>
    </row>
    <row r="108" spans="1:122" ht="13.5" customHeight="1" x14ac:dyDescent="0.15">
      <c r="A108" s="20">
        <v>105</v>
      </c>
      <c r="V108" s="52"/>
      <c r="AQ108" s="27"/>
      <c r="AS108" s="3"/>
      <c r="AT108" s="4"/>
      <c r="AZ108" s="5"/>
      <c r="BA108" s="5"/>
      <c r="BD108" s="6"/>
      <c r="BE108" s="5"/>
      <c r="BF108" s="5"/>
      <c r="BJ108" s="5"/>
      <c r="BK108" s="5"/>
      <c r="BO108" s="5"/>
      <c r="BP108" s="5"/>
      <c r="BT108" s="5"/>
      <c r="BU108" s="5"/>
      <c r="BY108" s="5"/>
      <c r="BZ108" s="5"/>
      <c r="CD108" s="5"/>
      <c r="CE108" s="5"/>
      <c r="CI108" s="5"/>
      <c r="CJ108" s="5"/>
      <c r="CN108" s="5"/>
      <c r="CO108" s="5"/>
      <c r="CS108" s="5"/>
      <c r="CT108" s="5"/>
      <c r="CX108" s="5"/>
      <c r="CY108" s="5"/>
      <c r="DC108" s="5"/>
      <c r="DD108" s="5"/>
      <c r="DH108" s="5"/>
      <c r="DI108" s="5"/>
      <c r="DM108" s="5"/>
      <c r="DN108" s="5"/>
      <c r="DR108" s="30"/>
    </row>
    <row r="109" spans="1:122" ht="13.5" customHeight="1" x14ac:dyDescent="0.15">
      <c r="A109" s="20">
        <v>106</v>
      </c>
      <c r="V109" s="52"/>
      <c r="AQ109" s="27"/>
      <c r="AS109" s="3"/>
      <c r="AT109" s="4"/>
      <c r="AZ109" s="5"/>
      <c r="BA109" s="5"/>
      <c r="BD109" s="6"/>
      <c r="BE109" s="5"/>
      <c r="BF109" s="5"/>
      <c r="BJ109" s="5"/>
      <c r="BK109" s="5"/>
      <c r="BO109" s="5"/>
      <c r="BP109" s="5"/>
      <c r="BT109" s="5"/>
      <c r="BU109" s="5"/>
      <c r="BY109" s="5"/>
      <c r="BZ109" s="5"/>
      <c r="CD109" s="5"/>
      <c r="CE109" s="5"/>
      <c r="CI109" s="5"/>
      <c r="CJ109" s="5"/>
      <c r="CN109" s="5"/>
      <c r="CO109" s="5"/>
      <c r="CS109" s="5"/>
      <c r="CT109" s="5"/>
      <c r="CX109" s="5"/>
      <c r="CY109" s="5"/>
      <c r="DC109" s="5"/>
      <c r="DD109" s="5"/>
      <c r="DH109" s="5"/>
      <c r="DI109" s="5"/>
      <c r="DM109" s="5"/>
      <c r="DN109" s="5"/>
      <c r="DR109" s="30"/>
    </row>
    <row r="110" spans="1:122" ht="13.5" customHeight="1" x14ac:dyDescent="0.15">
      <c r="A110" s="20">
        <v>107</v>
      </c>
      <c r="V110" s="52"/>
      <c r="AQ110" s="27"/>
      <c r="AS110" s="3"/>
      <c r="AT110" s="4"/>
      <c r="AZ110" s="5"/>
      <c r="BA110" s="5"/>
      <c r="BD110" s="6"/>
      <c r="BE110" s="5"/>
      <c r="BF110" s="5"/>
      <c r="BJ110" s="5"/>
      <c r="BK110" s="5"/>
      <c r="BO110" s="5"/>
      <c r="BP110" s="5"/>
      <c r="BT110" s="5"/>
      <c r="BU110" s="5"/>
      <c r="BY110" s="5"/>
      <c r="BZ110" s="5"/>
      <c r="CD110" s="5"/>
      <c r="CE110" s="5"/>
      <c r="CI110" s="5"/>
      <c r="CJ110" s="5"/>
      <c r="CN110" s="5"/>
      <c r="CO110" s="5"/>
      <c r="CS110" s="5"/>
      <c r="CT110" s="5"/>
      <c r="CX110" s="5"/>
      <c r="CY110" s="5"/>
      <c r="DC110" s="5"/>
      <c r="DD110" s="5"/>
      <c r="DH110" s="5"/>
      <c r="DI110" s="5"/>
      <c r="DM110" s="5"/>
      <c r="DN110" s="5"/>
      <c r="DR110" s="30"/>
    </row>
    <row r="111" spans="1:122" ht="13.5" customHeight="1" x14ac:dyDescent="0.15">
      <c r="A111" s="20">
        <v>108</v>
      </c>
      <c r="V111" s="52"/>
      <c r="AQ111" s="27"/>
      <c r="AS111" s="3"/>
      <c r="AT111" s="4"/>
      <c r="AZ111" s="5"/>
      <c r="BA111" s="5"/>
      <c r="BD111" s="6"/>
      <c r="BE111" s="5"/>
      <c r="BF111" s="5"/>
      <c r="BJ111" s="5"/>
      <c r="BK111" s="5"/>
      <c r="BO111" s="5"/>
      <c r="BP111" s="5"/>
      <c r="BT111" s="5"/>
      <c r="BU111" s="5"/>
      <c r="BY111" s="5"/>
      <c r="BZ111" s="5"/>
      <c r="CD111" s="5"/>
      <c r="CE111" s="5"/>
      <c r="CI111" s="5"/>
      <c r="CJ111" s="5"/>
      <c r="CN111" s="5"/>
      <c r="CO111" s="5"/>
      <c r="CS111" s="5"/>
      <c r="CT111" s="5"/>
      <c r="CX111" s="5"/>
      <c r="CY111" s="5"/>
      <c r="DC111" s="5"/>
      <c r="DD111" s="5"/>
      <c r="DH111" s="5"/>
      <c r="DI111" s="5"/>
      <c r="DM111" s="5"/>
      <c r="DN111" s="5"/>
      <c r="DR111" s="30"/>
    </row>
    <row r="112" spans="1:122" ht="13.5" customHeight="1" x14ac:dyDescent="0.15">
      <c r="A112" s="20">
        <v>109</v>
      </c>
      <c r="V112" s="52"/>
      <c r="AQ112" s="27"/>
      <c r="AS112" s="3"/>
      <c r="AT112" s="4"/>
      <c r="AZ112" s="5"/>
      <c r="BA112" s="5"/>
      <c r="BD112" s="6"/>
      <c r="BE112" s="5"/>
      <c r="BF112" s="5"/>
      <c r="BJ112" s="5"/>
      <c r="BK112" s="5"/>
      <c r="BO112" s="5"/>
      <c r="BP112" s="5"/>
      <c r="BT112" s="5"/>
      <c r="BU112" s="5"/>
      <c r="BY112" s="5"/>
      <c r="BZ112" s="5"/>
      <c r="CD112" s="5"/>
      <c r="CE112" s="5"/>
      <c r="CI112" s="5"/>
      <c r="CJ112" s="5"/>
      <c r="CN112" s="5"/>
      <c r="CO112" s="5"/>
      <c r="CS112" s="5"/>
      <c r="CT112" s="5"/>
      <c r="CX112" s="5"/>
      <c r="CY112" s="5"/>
      <c r="DC112" s="5"/>
      <c r="DD112" s="5"/>
      <c r="DH112" s="5"/>
      <c r="DI112" s="5"/>
      <c r="DM112" s="5"/>
      <c r="DN112" s="5"/>
      <c r="DR112" s="30"/>
    </row>
    <row r="113" spans="1:122" ht="13.5" customHeight="1" x14ac:dyDescent="0.15">
      <c r="A113" s="20">
        <v>110</v>
      </c>
      <c r="V113" s="52"/>
      <c r="AQ113" s="27"/>
      <c r="AS113" s="3"/>
      <c r="AT113" s="4"/>
      <c r="AZ113" s="5"/>
      <c r="BA113" s="5"/>
      <c r="BD113" s="6"/>
      <c r="BE113" s="5"/>
      <c r="BF113" s="5"/>
      <c r="BJ113" s="5"/>
      <c r="BK113" s="5"/>
      <c r="BO113" s="5"/>
      <c r="BP113" s="5"/>
      <c r="BT113" s="5"/>
      <c r="BU113" s="5"/>
      <c r="BY113" s="5"/>
      <c r="BZ113" s="5"/>
      <c r="CD113" s="5"/>
      <c r="CE113" s="5"/>
      <c r="CI113" s="5"/>
      <c r="CJ113" s="5"/>
      <c r="CN113" s="5"/>
      <c r="CO113" s="5"/>
      <c r="CS113" s="5"/>
      <c r="CT113" s="5"/>
      <c r="CX113" s="5"/>
      <c r="CY113" s="5"/>
      <c r="DC113" s="5"/>
      <c r="DD113" s="5"/>
      <c r="DH113" s="5"/>
      <c r="DI113" s="5"/>
      <c r="DM113" s="5"/>
      <c r="DN113" s="5"/>
      <c r="DR113" s="30"/>
    </row>
    <row r="114" spans="1:122" ht="13.5" customHeight="1" x14ac:dyDescent="0.15">
      <c r="A114" s="20">
        <v>111</v>
      </c>
      <c r="V114" s="52"/>
      <c r="AQ114" s="27"/>
      <c r="AS114" s="3"/>
      <c r="AT114" s="4"/>
      <c r="AZ114" s="5"/>
      <c r="BA114" s="5"/>
      <c r="BD114" s="6"/>
      <c r="BE114" s="5"/>
      <c r="BF114" s="5"/>
      <c r="BJ114" s="5"/>
      <c r="BK114" s="5"/>
      <c r="BO114" s="5"/>
      <c r="BP114" s="5"/>
      <c r="BT114" s="5"/>
      <c r="BU114" s="5"/>
      <c r="BY114" s="5"/>
      <c r="BZ114" s="5"/>
      <c r="CD114" s="5"/>
      <c r="CE114" s="5"/>
      <c r="CI114" s="5"/>
      <c r="CJ114" s="5"/>
      <c r="CN114" s="5"/>
      <c r="CO114" s="5"/>
      <c r="CS114" s="5"/>
      <c r="CT114" s="5"/>
      <c r="CX114" s="5"/>
      <c r="CY114" s="5"/>
      <c r="DC114" s="5"/>
      <c r="DD114" s="5"/>
      <c r="DH114" s="5"/>
      <c r="DI114" s="5"/>
      <c r="DM114" s="5"/>
      <c r="DN114" s="5"/>
      <c r="DR114" s="30"/>
    </row>
    <row r="115" spans="1:122" ht="13.5" customHeight="1" x14ac:dyDescent="0.15">
      <c r="A115" s="20">
        <v>112</v>
      </c>
      <c r="V115" s="52"/>
      <c r="AQ115" s="27"/>
      <c r="AS115" s="3"/>
      <c r="AT115" s="4"/>
      <c r="AZ115" s="5"/>
      <c r="BA115" s="5"/>
      <c r="BD115" s="6"/>
      <c r="BE115" s="5"/>
      <c r="BF115" s="5"/>
      <c r="BJ115" s="5"/>
      <c r="BK115" s="5"/>
      <c r="BO115" s="5"/>
      <c r="BP115" s="5"/>
      <c r="BT115" s="5"/>
      <c r="BU115" s="5"/>
      <c r="BY115" s="5"/>
      <c r="BZ115" s="5"/>
      <c r="CD115" s="5"/>
      <c r="CE115" s="5"/>
      <c r="CI115" s="5"/>
      <c r="CJ115" s="5"/>
      <c r="CN115" s="5"/>
      <c r="CO115" s="5"/>
      <c r="CS115" s="5"/>
      <c r="CT115" s="5"/>
      <c r="CX115" s="5"/>
      <c r="CY115" s="5"/>
      <c r="DC115" s="5"/>
      <c r="DD115" s="5"/>
      <c r="DH115" s="5"/>
      <c r="DI115" s="5"/>
      <c r="DM115" s="5"/>
      <c r="DN115" s="5"/>
      <c r="DR115" s="30"/>
    </row>
    <row r="116" spans="1:122" ht="13.5" customHeight="1" x14ac:dyDescent="0.15">
      <c r="A116" s="20">
        <v>113</v>
      </c>
      <c r="V116" s="52"/>
      <c r="AQ116" s="27"/>
      <c r="AS116" s="3"/>
      <c r="AT116" s="4"/>
      <c r="AZ116" s="5"/>
      <c r="BA116" s="5"/>
      <c r="BD116" s="6"/>
      <c r="BE116" s="5"/>
      <c r="BF116" s="5"/>
      <c r="BJ116" s="5"/>
      <c r="BK116" s="5"/>
      <c r="BO116" s="5"/>
      <c r="BP116" s="5"/>
      <c r="BT116" s="5"/>
      <c r="BU116" s="5"/>
      <c r="BY116" s="5"/>
      <c r="BZ116" s="5"/>
      <c r="CD116" s="5"/>
      <c r="CE116" s="5"/>
      <c r="CI116" s="5"/>
      <c r="CJ116" s="5"/>
      <c r="CN116" s="5"/>
      <c r="CO116" s="5"/>
      <c r="CS116" s="5"/>
      <c r="CT116" s="5"/>
      <c r="CX116" s="5"/>
      <c r="CY116" s="5"/>
      <c r="DC116" s="5"/>
      <c r="DD116" s="5"/>
      <c r="DH116" s="5"/>
      <c r="DI116" s="5"/>
      <c r="DM116" s="5"/>
      <c r="DN116" s="5"/>
      <c r="DR116" s="30"/>
    </row>
    <row r="117" spans="1:122" ht="13.5" customHeight="1" x14ac:dyDescent="0.15">
      <c r="A117" s="20">
        <v>114</v>
      </c>
      <c r="V117" s="52"/>
      <c r="AQ117" s="27"/>
      <c r="AS117" s="3"/>
      <c r="AT117" s="4"/>
      <c r="AZ117" s="5"/>
      <c r="BA117" s="5"/>
      <c r="BD117" s="6"/>
      <c r="BE117" s="5"/>
      <c r="BF117" s="5"/>
      <c r="BJ117" s="5"/>
      <c r="BK117" s="5"/>
      <c r="BO117" s="5"/>
      <c r="BP117" s="5"/>
      <c r="BT117" s="5"/>
      <c r="BU117" s="5"/>
      <c r="BY117" s="5"/>
      <c r="BZ117" s="5"/>
      <c r="CD117" s="5"/>
      <c r="CE117" s="5"/>
      <c r="CI117" s="5"/>
      <c r="CJ117" s="5"/>
      <c r="CN117" s="5"/>
      <c r="CO117" s="5"/>
      <c r="CS117" s="5"/>
      <c r="CT117" s="5"/>
      <c r="CX117" s="5"/>
      <c r="CY117" s="5"/>
      <c r="DC117" s="5"/>
      <c r="DD117" s="5"/>
      <c r="DH117" s="5"/>
      <c r="DI117" s="5"/>
      <c r="DM117" s="5"/>
      <c r="DN117" s="5"/>
      <c r="DR117" s="30"/>
    </row>
    <row r="118" spans="1:122" ht="13.5" customHeight="1" x14ac:dyDescent="0.15">
      <c r="A118" s="20">
        <v>115</v>
      </c>
      <c r="V118" s="52"/>
      <c r="AQ118" s="27"/>
      <c r="AS118" s="3"/>
      <c r="AT118" s="4"/>
      <c r="AZ118" s="5"/>
      <c r="BA118" s="5"/>
      <c r="BD118" s="6"/>
      <c r="BE118" s="5"/>
      <c r="BF118" s="5"/>
      <c r="BJ118" s="5"/>
      <c r="BK118" s="5"/>
      <c r="BO118" s="5"/>
      <c r="BP118" s="5"/>
      <c r="BT118" s="5"/>
      <c r="BU118" s="5"/>
      <c r="BY118" s="5"/>
      <c r="BZ118" s="5"/>
      <c r="CD118" s="5"/>
      <c r="CE118" s="5"/>
      <c r="CI118" s="5"/>
      <c r="CJ118" s="5"/>
      <c r="CN118" s="5"/>
      <c r="CO118" s="5"/>
      <c r="CS118" s="5"/>
      <c r="CT118" s="5"/>
      <c r="CX118" s="5"/>
      <c r="CY118" s="5"/>
      <c r="DC118" s="5"/>
      <c r="DD118" s="5"/>
      <c r="DH118" s="5"/>
      <c r="DI118" s="5"/>
      <c r="DM118" s="5"/>
      <c r="DN118" s="5"/>
      <c r="DR118" s="30"/>
    </row>
    <row r="119" spans="1:122" ht="13.5" customHeight="1" x14ac:dyDescent="0.15">
      <c r="A119" s="20">
        <v>116</v>
      </c>
      <c r="V119" s="52"/>
      <c r="AQ119" s="27"/>
      <c r="AS119" s="3"/>
      <c r="AT119" s="4"/>
      <c r="AZ119" s="5"/>
      <c r="BA119" s="5"/>
      <c r="BD119" s="6"/>
      <c r="BE119" s="5"/>
      <c r="BF119" s="5"/>
      <c r="BJ119" s="5"/>
      <c r="BK119" s="5"/>
      <c r="BO119" s="5"/>
      <c r="BP119" s="5"/>
      <c r="BT119" s="5"/>
      <c r="BU119" s="5"/>
      <c r="BY119" s="5"/>
      <c r="BZ119" s="5"/>
      <c r="CD119" s="5"/>
      <c r="CE119" s="5"/>
      <c r="CI119" s="5"/>
      <c r="CJ119" s="5"/>
      <c r="CN119" s="5"/>
      <c r="CO119" s="5"/>
      <c r="CS119" s="5"/>
      <c r="CT119" s="5"/>
      <c r="CX119" s="5"/>
      <c r="CY119" s="5"/>
      <c r="DC119" s="5"/>
      <c r="DD119" s="5"/>
      <c r="DH119" s="5"/>
      <c r="DI119" s="5"/>
      <c r="DM119" s="5"/>
      <c r="DN119" s="5"/>
      <c r="DR119" s="30"/>
    </row>
    <row r="120" spans="1:122" ht="13.5" customHeight="1" x14ac:dyDescent="0.15">
      <c r="A120" s="20">
        <v>117</v>
      </c>
      <c r="V120" s="52"/>
      <c r="AQ120" s="27"/>
      <c r="AS120" s="3"/>
      <c r="AT120" s="4"/>
      <c r="AZ120" s="5"/>
      <c r="BA120" s="5"/>
      <c r="BD120" s="6"/>
      <c r="BE120" s="5"/>
      <c r="BF120" s="5"/>
      <c r="BJ120" s="5"/>
      <c r="BK120" s="5"/>
      <c r="BO120" s="5"/>
      <c r="BP120" s="5"/>
      <c r="BT120" s="5"/>
      <c r="BU120" s="5"/>
      <c r="BY120" s="5"/>
      <c r="BZ120" s="5"/>
      <c r="CD120" s="5"/>
      <c r="CE120" s="5"/>
      <c r="CI120" s="5"/>
      <c r="CJ120" s="5"/>
      <c r="CN120" s="5"/>
      <c r="CO120" s="5"/>
      <c r="CS120" s="5"/>
      <c r="CT120" s="5"/>
      <c r="CX120" s="5"/>
      <c r="CY120" s="5"/>
      <c r="DC120" s="5"/>
      <c r="DD120" s="5"/>
      <c r="DH120" s="5"/>
      <c r="DI120" s="5"/>
      <c r="DM120" s="5"/>
      <c r="DN120" s="5"/>
      <c r="DR120" s="30"/>
    </row>
    <row r="121" spans="1:122" ht="13.5" customHeight="1" x14ac:dyDescent="0.15">
      <c r="A121" s="20">
        <v>118</v>
      </c>
      <c r="V121" s="52"/>
      <c r="AQ121" s="27"/>
      <c r="AS121" s="3"/>
      <c r="AT121" s="4"/>
      <c r="AZ121" s="5"/>
      <c r="BA121" s="5"/>
      <c r="BD121" s="6"/>
      <c r="BE121" s="5"/>
      <c r="BF121" s="5"/>
      <c r="BJ121" s="5"/>
      <c r="BK121" s="5"/>
      <c r="BO121" s="5"/>
      <c r="BP121" s="5"/>
      <c r="BT121" s="5"/>
      <c r="BU121" s="5"/>
      <c r="BY121" s="5"/>
      <c r="BZ121" s="5"/>
      <c r="CD121" s="5"/>
      <c r="CE121" s="5"/>
      <c r="CI121" s="5"/>
      <c r="CJ121" s="5"/>
      <c r="CN121" s="5"/>
      <c r="CO121" s="5"/>
      <c r="CS121" s="5"/>
      <c r="CT121" s="5"/>
      <c r="CX121" s="5"/>
      <c r="CY121" s="5"/>
      <c r="DC121" s="5"/>
      <c r="DD121" s="5"/>
      <c r="DH121" s="5"/>
      <c r="DI121" s="5"/>
      <c r="DM121" s="5"/>
      <c r="DN121" s="5"/>
      <c r="DR121" s="30"/>
    </row>
    <row r="122" spans="1:122" ht="13.5" customHeight="1" x14ac:dyDescent="0.15">
      <c r="A122" s="20">
        <v>119</v>
      </c>
      <c r="V122" s="52"/>
      <c r="AQ122" s="27"/>
      <c r="AS122" s="3"/>
      <c r="AT122" s="4"/>
      <c r="AZ122" s="5"/>
      <c r="BA122" s="5"/>
      <c r="BD122" s="6"/>
      <c r="BE122" s="5"/>
      <c r="BF122" s="5"/>
      <c r="BJ122" s="5"/>
      <c r="BK122" s="5"/>
      <c r="BO122" s="5"/>
      <c r="BP122" s="5"/>
      <c r="BT122" s="5"/>
      <c r="BU122" s="5"/>
      <c r="BY122" s="5"/>
      <c r="BZ122" s="5"/>
      <c r="CD122" s="5"/>
      <c r="CE122" s="5"/>
      <c r="CI122" s="5"/>
      <c r="CJ122" s="5"/>
      <c r="CN122" s="5"/>
      <c r="CO122" s="5"/>
      <c r="CS122" s="5"/>
      <c r="CT122" s="5"/>
      <c r="CX122" s="5"/>
      <c r="CY122" s="5"/>
      <c r="DC122" s="5"/>
      <c r="DD122" s="5"/>
      <c r="DH122" s="5"/>
      <c r="DI122" s="5"/>
      <c r="DM122" s="5"/>
      <c r="DN122" s="5"/>
      <c r="DR122" s="30"/>
    </row>
    <row r="123" spans="1:122" ht="13.5" customHeight="1" x14ac:dyDescent="0.15">
      <c r="A123" s="20">
        <v>120</v>
      </c>
      <c r="V123" s="52"/>
      <c r="AQ123" s="27"/>
      <c r="AS123" s="3"/>
      <c r="AT123" s="4"/>
      <c r="AZ123" s="5"/>
      <c r="BA123" s="5"/>
      <c r="BD123" s="6"/>
      <c r="BE123" s="5"/>
      <c r="BF123" s="5"/>
      <c r="BJ123" s="5"/>
      <c r="BK123" s="5"/>
      <c r="BO123" s="5"/>
      <c r="BP123" s="5"/>
      <c r="BT123" s="5"/>
      <c r="BU123" s="5"/>
      <c r="BY123" s="5"/>
      <c r="BZ123" s="5"/>
      <c r="CD123" s="5"/>
      <c r="CE123" s="5"/>
      <c r="CI123" s="5"/>
      <c r="CJ123" s="5"/>
      <c r="CN123" s="5"/>
      <c r="CO123" s="5"/>
      <c r="CS123" s="5"/>
      <c r="CT123" s="5"/>
      <c r="CX123" s="5"/>
      <c r="CY123" s="5"/>
      <c r="DC123" s="5"/>
      <c r="DD123" s="5"/>
      <c r="DH123" s="5"/>
      <c r="DI123" s="5"/>
      <c r="DM123" s="5"/>
      <c r="DN123" s="5"/>
      <c r="DR123" s="30"/>
    </row>
    <row r="124" spans="1:122" ht="13.5" customHeight="1" x14ac:dyDescent="0.15">
      <c r="A124" s="20">
        <v>121</v>
      </c>
      <c r="V124" s="52"/>
      <c r="AQ124" s="27"/>
      <c r="AS124" s="3"/>
      <c r="AT124" s="4"/>
      <c r="AZ124" s="5"/>
      <c r="BA124" s="5"/>
      <c r="BD124" s="6"/>
      <c r="BE124" s="5"/>
      <c r="BF124" s="5"/>
      <c r="BJ124" s="5"/>
      <c r="BK124" s="5"/>
      <c r="BO124" s="5"/>
      <c r="BP124" s="5"/>
      <c r="BT124" s="5"/>
      <c r="BU124" s="5"/>
      <c r="BY124" s="5"/>
      <c r="BZ124" s="5"/>
      <c r="CD124" s="5"/>
      <c r="CE124" s="5"/>
      <c r="CI124" s="5"/>
      <c r="CJ124" s="5"/>
      <c r="CN124" s="5"/>
      <c r="CO124" s="5"/>
      <c r="CS124" s="5"/>
      <c r="CT124" s="5"/>
      <c r="CX124" s="5"/>
      <c r="CY124" s="5"/>
      <c r="DC124" s="5"/>
      <c r="DD124" s="5"/>
      <c r="DH124" s="5"/>
      <c r="DI124" s="5"/>
      <c r="DM124" s="5"/>
      <c r="DN124" s="5"/>
      <c r="DR124" s="30"/>
    </row>
    <row r="125" spans="1:122" ht="13.5" customHeight="1" x14ac:dyDescent="0.15">
      <c r="A125" s="20">
        <v>122</v>
      </c>
      <c r="V125" s="52"/>
      <c r="AQ125" s="27"/>
      <c r="AS125" s="3"/>
      <c r="AT125" s="4"/>
      <c r="AZ125" s="5"/>
      <c r="BA125" s="5"/>
      <c r="BD125" s="6"/>
      <c r="BE125" s="5"/>
      <c r="BF125" s="5"/>
      <c r="BJ125" s="5"/>
      <c r="BK125" s="5"/>
      <c r="BO125" s="5"/>
      <c r="BP125" s="5"/>
      <c r="BT125" s="5"/>
      <c r="BU125" s="5"/>
      <c r="BY125" s="5"/>
      <c r="BZ125" s="5"/>
      <c r="CD125" s="5"/>
      <c r="CE125" s="5"/>
      <c r="CI125" s="5"/>
      <c r="CJ125" s="5"/>
      <c r="CN125" s="5"/>
      <c r="CO125" s="5"/>
      <c r="CS125" s="5"/>
      <c r="CT125" s="5"/>
      <c r="CX125" s="5"/>
      <c r="CY125" s="5"/>
      <c r="DC125" s="5"/>
      <c r="DD125" s="5"/>
      <c r="DH125" s="5"/>
      <c r="DI125" s="5"/>
      <c r="DM125" s="5"/>
      <c r="DN125" s="5"/>
      <c r="DR125" s="30"/>
    </row>
    <row r="126" spans="1:122" ht="13.5" customHeight="1" x14ac:dyDescent="0.15">
      <c r="A126" s="20">
        <v>123</v>
      </c>
      <c r="V126" s="52"/>
      <c r="AQ126" s="27"/>
      <c r="AS126" s="3"/>
      <c r="AT126" s="4"/>
      <c r="AZ126" s="5"/>
      <c r="BA126" s="5"/>
      <c r="BD126" s="6"/>
      <c r="BE126" s="5"/>
      <c r="BF126" s="5"/>
      <c r="BJ126" s="5"/>
      <c r="BK126" s="5"/>
      <c r="BO126" s="5"/>
      <c r="BP126" s="5"/>
      <c r="BT126" s="5"/>
      <c r="BU126" s="5"/>
      <c r="BY126" s="5"/>
      <c r="BZ126" s="5"/>
      <c r="CD126" s="5"/>
      <c r="CE126" s="5"/>
      <c r="CI126" s="5"/>
      <c r="CJ126" s="5"/>
      <c r="CN126" s="5"/>
      <c r="CO126" s="5"/>
      <c r="CS126" s="5"/>
      <c r="CT126" s="5"/>
      <c r="CX126" s="5"/>
      <c r="CY126" s="5"/>
      <c r="DC126" s="5"/>
      <c r="DD126" s="5"/>
      <c r="DH126" s="5"/>
      <c r="DI126" s="5"/>
      <c r="DM126" s="5"/>
      <c r="DN126" s="5"/>
      <c r="DR126" s="30"/>
    </row>
    <row r="127" spans="1:122" ht="13.5" customHeight="1" x14ac:dyDescent="0.15">
      <c r="A127" s="20">
        <v>124</v>
      </c>
      <c r="V127" s="52"/>
      <c r="AQ127" s="27"/>
      <c r="AS127" s="3"/>
      <c r="AT127" s="4"/>
      <c r="AZ127" s="5"/>
      <c r="BA127" s="5"/>
      <c r="BD127" s="6"/>
      <c r="BE127" s="5"/>
      <c r="BF127" s="5"/>
      <c r="BJ127" s="5"/>
      <c r="BK127" s="5"/>
      <c r="BO127" s="5"/>
      <c r="BP127" s="5"/>
      <c r="BT127" s="5"/>
      <c r="BU127" s="5"/>
      <c r="BY127" s="5"/>
      <c r="BZ127" s="5"/>
      <c r="CD127" s="5"/>
      <c r="CE127" s="5"/>
      <c r="CI127" s="5"/>
      <c r="CJ127" s="5"/>
      <c r="CN127" s="5"/>
      <c r="CO127" s="5"/>
      <c r="CS127" s="5"/>
      <c r="CT127" s="5"/>
      <c r="CX127" s="5"/>
      <c r="CY127" s="5"/>
      <c r="DC127" s="5"/>
      <c r="DD127" s="5"/>
      <c r="DH127" s="5"/>
      <c r="DI127" s="5"/>
      <c r="DM127" s="5"/>
      <c r="DN127" s="5"/>
      <c r="DR127" s="30"/>
    </row>
    <row r="128" spans="1:122" ht="13.5" customHeight="1" x14ac:dyDescent="0.15">
      <c r="A128" s="20">
        <v>125</v>
      </c>
      <c r="V128" s="52"/>
      <c r="AQ128" s="27"/>
      <c r="AS128" s="3"/>
      <c r="AT128" s="4"/>
      <c r="AZ128" s="5"/>
      <c r="BA128" s="5"/>
      <c r="BD128" s="6"/>
      <c r="BE128" s="5"/>
      <c r="BF128" s="5"/>
      <c r="BJ128" s="5"/>
      <c r="BK128" s="5"/>
      <c r="BO128" s="5"/>
      <c r="BP128" s="5"/>
      <c r="BT128" s="5"/>
      <c r="BU128" s="5"/>
      <c r="BY128" s="5"/>
      <c r="BZ128" s="5"/>
      <c r="CD128" s="5"/>
      <c r="CE128" s="5"/>
      <c r="CI128" s="5"/>
      <c r="CJ128" s="5"/>
      <c r="CN128" s="5"/>
      <c r="CO128" s="5"/>
      <c r="CS128" s="5"/>
      <c r="CT128" s="5"/>
      <c r="CX128" s="5"/>
      <c r="CY128" s="5"/>
      <c r="DC128" s="5"/>
      <c r="DD128" s="5"/>
      <c r="DH128" s="5"/>
      <c r="DI128" s="5"/>
      <c r="DM128" s="5"/>
      <c r="DN128" s="5"/>
      <c r="DR128" s="30"/>
    </row>
    <row r="129" spans="1:122" ht="13.5" customHeight="1" x14ac:dyDescent="0.15">
      <c r="A129" s="20">
        <v>126</v>
      </c>
      <c r="V129" s="52"/>
      <c r="AQ129" s="27"/>
      <c r="AS129" s="3"/>
      <c r="AT129" s="4"/>
      <c r="AZ129" s="5"/>
      <c r="BA129" s="5"/>
      <c r="BD129" s="6"/>
      <c r="BE129" s="5"/>
      <c r="BF129" s="5"/>
      <c r="BJ129" s="5"/>
      <c r="BK129" s="5"/>
      <c r="BO129" s="5"/>
      <c r="BP129" s="5"/>
      <c r="BT129" s="5"/>
      <c r="BU129" s="5"/>
      <c r="BY129" s="5"/>
      <c r="BZ129" s="5"/>
      <c r="CD129" s="5"/>
      <c r="CE129" s="5"/>
      <c r="CI129" s="5"/>
      <c r="CJ129" s="5"/>
      <c r="CN129" s="5"/>
      <c r="CO129" s="5"/>
      <c r="CS129" s="5"/>
      <c r="CT129" s="5"/>
      <c r="CX129" s="5"/>
      <c r="CY129" s="5"/>
      <c r="DC129" s="5"/>
      <c r="DD129" s="5"/>
      <c r="DH129" s="5"/>
      <c r="DI129" s="5"/>
      <c r="DM129" s="5"/>
      <c r="DN129" s="5"/>
      <c r="DR129" s="30"/>
    </row>
    <row r="130" spans="1:122" ht="13.5" customHeight="1" x14ac:dyDescent="0.15">
      <c r="A130" s="20">
        <v>127</v>
      </c>
      <c r="V130" s="52"/>
      <c r="AQ130" s="27"/>
      <c r="AS130" s="3"/>
      <c r="AT130" s="4"/>
      <c r="AZ130" s="5"/>
      <c r="BA130" s="5"/>
      <c r="BD130" s="6"/>
      <c r="BE130" s="5"/>
      <c r="BF130" s="5"/>
      <c r="BJ130" s="5"/>
      <c r="BK130" s="5"/>
      <c r="BO130" s="5"/>
      <c r="BP130" s="5"/>
      <c r="BT130" s="5"/>
      <c r="BU130" s="5"/>
      <c r="BY130" s="5"/>
      <c r="BZ130" s="5"/>
      <c r="CD130" s="5"/>
      <c r="CE130" s="5"/>
      <c r="CI130" s="5"/>
      <c r="CJ130" s="5"/>
      <c r="CN130" s="5"/>
      <c r="CO130" s="5"/>
      <c r="CS130" s="5"/>
      <c r="CT130" s="5"/>
      <c r="CX130" s="5"/>
      <c r="CY130" s="5"/>
      <c r="DC130" s="5"/>
      <c r="DD130" s="5"/>
      <c r="DH130" s="5"/>
      <c r="DI130" s="5"/>
      <c r="DM130" s="5"/>
      <c r="DN130" s="5"/>
      <c r="DR130" s="30"/>
    </row>
    <row r="131" spans="1:122" ht="13.5" customHeight="1" x14ac:dyDescent="0.15">
      <c r="A131" s="20">
        <v>128</v>
      </c>
      <c r="V131" s="52"/>
      <c r="AQ131" s="27"/>
      <c r="AS131" s="3"/>
      <c r="AT131" s="4"/>
      <c r="AZ131" s="5"/>
      <c r="BA131" s="5"/>
      <c r="BD131" s="6"/>
      <c r="BE131" s="5"/>
      <c r="BF131" s="5"/>
      <c r="BJ131" s="5"/>
      <c r="BK131" s="5"/>
      <c r="BO131" s="5"/>
      <c r="BP131" s="5"/>
      <c r="BT131" s="5"/>
      <c r="BU131" s="5"/>
      <c r="BY131" s="5"/>
      <c r="BZ131" s="5"/>
      <c r="CD131" s="5"/>
      <c r="CE131" s="5"/>
      <c r="CI131" s="5"/>
      <c r="CJ131" s="5"/>
      <c r="CN131" s="5"/>
      <c r="CO131" s="5"/>
      <c r="CS131" s="5"/>
      <c r="CT131" s="5"/>
      <c r="CX131" s="5"/>
      <c r="CY131" s="5"/>
      <c r="DC131" s="5"/>
      <c r="DD131" s="5"/>
      <c r="DH131" s="5"/>
      <c r="DI131" s="5"/>
      <c r="DM131" s="5"/>
      <c r="DN131" s="5"/>
      <c r="DR131" s="30"/>
    </row>
    <row r="132" spans="1:122" ht="13.5" customHeight="1" x14ac:dyDescent="0.15">
      <c r="A132" s="20">
        <v>129</v>
      </c>
      <c r="V132" s="52"/>
      <c r="AQ132" s="27"/>
      <c r="AS132" s="3"/>
      <c r="AT132" s="4"/>
      <c r="AZ132" s="5"/>
      <c r="BA132" s="5"/>
      <c r="BD132" s="6"/>
      <c r="BE132" s="5"/>
      <c r="BF132" s="5"/>
      <c r="BJ132" s="5"/>
      <c r="BK132" s="5"/>
      <c r="BO132" s="5"/>
      <c r="BP132" s="5"/>
      <c r="BT132" s="5"/>
      <c r="BU132" s="5"/>
      <c r="BY132" s="5"/>
      <c r="BZ132" s="5"/>
      <c r="CD132" s="5"/>
      <c r="CE132" s="5"/>
      <c r="CI132" s="5"/>
      <c r="CJ132" s="5"/>
      <c r="CN132" s="5"/>
      <c r="CO132" s="5"/>
      <c r="CS132" s="5"/>
      <c r="CT132" s="5"/>
      <c r="CX132" s="5"/>
      <c r="CY132" s="5"/>
      <c r="DC132" s="5"/>
      <c r="DD132" s="5"/>
      <c r="DH132" s="5"/>
      <c r="DI132" s="5"/>
      <c r="DM132" s="5"/>
      <c r="DN132" s="5"/>
      <c r="DR132" s="30"/>
    </row>
    <row r="133" spans="1:122" ht="13.5" customHeight="1" x14ac:dyDescent="0.15">
      <c r="A133" s="20">
        <v>130</v>
      </c>
      <c r="V133" s="52"/>
      <c r="AQ133" s="27"/>
      <c r="AS133" s="3"/>
      <c r="AT133" s="4"/>
      <c r="AZ133" s="5"/>
      <c r="BA133" s="5"/>
      <c r="BD133" s="6"/>
      <c r="BE133" s="5"/>
      <c r="BF133" s="5"/>
      <c r="BJ133" s="5"/>
      <c r="BK133" s="5"/>
      <c r="BO133" s="5"/>
      <c r="BP133" s="5"/>
      <c r="BT133" s="5"/>
      <c r="BU133" s="5"/>
      <c r="BY133" s="5"/>
      <c r="BZ133" s="5"/>
      <c r="CD133" s="5"/>
      <c r="CE133" s="5"/>
      <c r="CI133" s="5"/>
      <c r="CJ133" s="5"/>
      <c r="CN133" s="5"/>
      <c r="CO133" s="5"/>
      <c r="CS133" s="5"/>
      <c r="CT133" s="5"/>
      <c r="CX133" s="5"/>
      <c r="CY133" s="5"/>
      <c r="DC133" s="5"/>
      <c r="DD133" s="5"/>
      <c r="DH133" s="5"/>
      <c r="DI133" s="5"/>
      <c r="DM133" s="5"/>
      <c r="DN133" s="5"/>
      <c r="DR133" s="30"/>
    </row>
    <row r="134" spans="1:122" ht="13.5" customHeight="1" x14ac:dyDescent="0.15">
      <c r="A134" s="20">
        <v>131</v>
      </c>
      <c r="V134" s="52"/>
      <c r="AQ134" s="27"/>
      <c r="AS134" s="3"/>
      <c r="AT134" s="4"/>
      <c r="AZ134" s="5"/>
      <c r="BA134" s="5"/>
      <c r="BD134" s="6"/>
      <c r="BE134" s="5"/>
      <c r="BF134" s="5"/>
      <c r="BJ134" s="5"/>
      <c r="BK134" s="5"/>
      <c r="BO134" s="5"/>
      <c r="BP134" s="5"/>
      <c r="BT134" s="5"/>
      <c r="BU134" s="5"/>
      <c r="BY134" s="5"/>
      <c r="BZ134" s="5"/>
      <c r="CD134" s="5"/>
      <c r="CE134" s="5"/>
      <c r="CI134" s="5"/>
      <c r="CJ134" s="5"/>
      <c r="CN134" s="5"/>
      <c r="CO134" s="5"/>
      <c r="CS134" s="5"/>
      <c r="CT134" s="5"/>
      <c r="CX134" s="5"/>
      <c r="CY134" s="5"/>
      <c r="DC134" s="5"/>
      <c r="DD134" s="5"/>
      <c r="DH134" s="5"/>
      <c r="DI134" s="5"/>
      <c r="DM134" s="5"/>
      <c r="DN134" s="5"/>
      <c r="DR134" s="30"/>
    </row>
    <row r="135" spans="1:122" ht="13.5" customHeight="1" x14ac:dyDescent="0.15">
      <c r="A135" s="20">
        <v>132</v>
      </c>
      <c r="V135" s="52"/>
      <c r="AQ135" s="27"/>
      <c r="AS135" s="3"/>
      <c r="AT135" s="4"/>
      <c r="AZ135" s="5"/>
      <c r="BA135" s="5"/>
      <c r="BD135" s="6"/>
      <c r="BE135" s="5"/>
      <c r="BF135" s="5"/>
      <c r="BJ135" s="5"/>
      <c r="BK135" s="5"/>
      <c r="BO135" s="5"/>
      <c r="BP135" s="5"/>
      <c r="BT135" s="5"/>
      <c r="BU135" s="5"/>
      <c r="BY135" s="5"/>
      <c r="BZ135" s="5"/>
      <c r="CD135" s="5"/>
      <c r="CE135" s="5"/>
      <c r="CI135" s="5"/>
      <c r="CJ135" s="5"/>
      <c r="CN135" s="5"/>
      <c r="CO135" s="5"/>
      <c r="CS135" s="5"/>
      <c r="CT135" s="5"/>
      <c r="CX135" s="5"/>
      <c r="CY135" s="5"/>
      <c r="DC135" s="5"/>
      <c r="DD135" s="5"/>
      <c r="DH135" s="5"/>
      <c r="DI135" s="5"/>
      <c r="DM135" s="5"/>
      <c r="DN135" s="5"/>
      <c r="DR135" s="30"/>
    </row>
    <row r="136" spans="1:122" ht="13.5" customHeight="1" x14ac:dyDescent="0.15">
      <c r="A136" s="20">
        <v>133</v>
      </c>
      <c r="V136" s="52"/>
      <c r="AQ136" s="27"/>
      <c r="AS136" s="3"/>
      <c r="AT136" s="4"/>
      <c r="AZ136" s="5"/>
      <c r="BA136" s="5"/>
      <c r="BD136" s="6"/>
      <c r="BE136" s="5"/>
      <c r="BF136" s="5"/>
      <c r="BJ136" s="5"/>
      <c r="BK136" s="5"/>
      <c r="BO136" s="5"/>
      <c r="BP136" s="5"/>
      <c r="BT136" s="5"/>
      <c r="BU136" s="5"/>
      <c r="BY136" s="5"/>
      <c r="BZ136" s="5"/>
      <c r="CD136" s="5"/>
      <c r="CE136" s="5"/>
      <c r="CI136" s="5"/>
      <c r="CJ136" s="5"/>
      <c r="CN136" s="5"/>
      <c r="CO136" s="5"/>
      <c r="CS136" s="5"/>
      <c r="CT136" s="5"/>
      <c r="CX136" s="5"/>
      <c r="CY136" s="5"/>
      <c r="DC136" s="5"/>
      <c r="DD136" s="5"/>
      <c r="DH136" s="5"/>
      <c r="DI136" s="5"/>
      <c r="DM136" s="5"/>
      <c r="DN136" s="5"/>
      <c r="DR136" s="30"/>
    </row>
    <row r="137" spans="1:122" ht="13.5" customHeight="1" x14ac:dyDescent="0.15">
      <c r="A137" s="20">
        <v>134</v>
      </c>
      <c r="V137" s="52"/>
      <c r="AQ137" s="27"/>
      <c r="AS137" s="3"/>
      <c r="AT137" s="4"/>
      <c r="AZ137" s="5"/>
      <c r="BA137" s="5"/>
      <c r="BD137" s="6"/>
      <c r="BE137" s="5"/>
      <c r="BF137" s="5"/>
      <c r="BJ137" s="5"/>
      <c r="BK137" s="5"/>
      <c r="BO137" s="5"/>
      <c r="BP137" s="5"/>
      <c r="BT137" s="5"/>
      <c r="BU137" s="5"/>
      <c r="BY137" s="5"/>
      <c r="BZ137" s="5"/>
      <c r="CD137" s="5"/>
      <c r="CE137" s="5"/>
      <c r="CI137" s="5"/>
      <c r="CJ137" s="5"/>
      <c r="CN137" s="5"/>
      <c r="CO137" s="5"/>
      <c r="CS137" s="5"/>
      <c r="CT137" s="5"/>
      <c r="CX137" s="5"/>
      <c r="CY137" s="5"/>
      <c r="DC137" s="5"/>
      <c r="DD137" s="5"/>
      <c r="DH137" s="5"/>
      <c r="DI137" s="5"/>
      <c r="DM137" s="5"/>
      <c r="DN137" s="5"/>
      <c r="DR137" s="30"/>
    </row>
    <row r="138" spans="1:122" ht="13.5" customHeight="1" x14ac:dyDescent="0.15">
      <c r="A138" s="20">
        <v>135</v>
      </c>
      <c r="V138" s="52"/>
      <c r="AQ138" s="27"/>
      <c r="AS138" s="3"/>
      <c r="AT138" s="4"/>
      <c r="AZ138" s="5"/>
      <c r="BA138" s="5"/>
      <c r="BD138" s="6"/>
      <c r="BE138" s="5"/>
      <c r="BF138" s="5"/>
      <c r="BJ138" s="5"/>
      <c r="BK138" s="5"/>
      <c r="BO138" s="5"/>
      <c r="BP138" s="5"/>
      <c r="BT138" s="5"/>
      <c r="BU138" s="5"/>
      <c r="BY138" s="5"/>
      <c r="BZ138" s="5"/>
      <c r="CD138" s="5"/>
      <c r="CE138" s="5"/>
      <c r="CI138" s="5"/>
      <c r="CJ138" s="5"/>
      <c r="CN138" s="5"/>
      <c r="CO138" s="5"/>
      <c r="CS138" s="5"/>
      <c r="CT138" s="5"/>
      <c r="CX138" s="5"/>
      <c r="CY138" s="5"/>
      <c r="DC138" s="5"/>
      <c r="DD138" s="5"/>
      <c r="DH138" s="5"/>
      <c r="DI138" s="5"/>
      <c r="DM138" s="5"/>
      <c r="DN138" s="5"/>
      <c r="DR138" s="30"/>
    </row>
    <row r="139" spans="1:122" ht="13.5" customHeight="1" x14ac:dyDescent="0.15">
      <c r="A139" s="20">
        <v>136</v>
      </c>
      <c r="V139" s="52"/>
      <c r="AQ139" s="27"/>
      <c r="AS139" s="3"/>
      <c r="AT139" s="4"/>
      <c r="AZ139" s="5"/>
      <c r="BA139" s="5"/>
      <c r="BD139" s="6"/>
      <c r="BE139" s="5"/>
      <c r="BF139" s="5"/>
      <c r="BJ139" s="5"/>
      <c r="BK139" s="5"/>
      <c r="BO139" s="5"/>
      <c r="BP139" s="5"/>
      <c r="BT139" s="5"/>
      <c r="BU139" s="5"/>
      <c r="BY139" s="5"/>
      <c r="BZ139" s="5"/>
      <c r="CD139" s="5"/>
      <c r="CE139" s="5"/>
      <c r="CI139" s="5"/>
      <c r="CJ139" s="5"/>
      <c r="CN139" s="5"/>
      <c r="CO139" s="5"/>
      <c r="CS139" s="5"/>
      <c r="CT139" s="5"/>
      <c r="CX139" s="5"/>
      <c r="CY139" s="5"/>
      <c r="DC139" s="5"/>
      <c r="DD139" s="5"/>
      <c r="DH139" s="5"/>
      <c r="DI139" s="5"/>
      <c r="DM139" s="5"/>
      <c r="DN139" s="5"/>
      <c r="DR139" s="30"/>
    </row>
    <row r="140" spans="1:122" ht="13.5" customHeight="1" x14ac:dyDescent="0.15">
      <c r="A140" s="20">
        <v>137</v>
      </c>
      <c r="V140" s="52"/>
      <c r="AQ140" s="27"/>
      <c r="AS140" s="3"/>
      <c r="AT140" s="4"/>
      <c r="AZ140" s="5"/>
      <c r="BA140" s="5"/>
      <c r="BD140" s="6"/>
      <c r="BE140" s="5"/>
      <c r="BF140" s="5"/>
      <c r="BJ140" s="5"/>
      <c r="BK140" s="5"/>
      <c r="BO140" s="5"/>
      <c r="BP140" s="5"/>
      <c r="BT140" s="5"/>
      <c r="BU140" s="5"/>
      <c r="BY140" s="5"/>
      <c r="BZ140" s="5"/>
      <c r="CD140" s="5"/>
      <c r="CE140" s="5"/>
      <c r="CI140" s="5"/>
      <c r="CJ140" s="5"/>
      <c r="CN140" s="5"/>
      <c r="CO140" s="5"/>
      <c r="CS140" s="5"/>
      <c r="CT140" s="5"/>
      <c r="CX140" s="5"/>
      <c r="CY140" s="5"/>
      <c r="DC140" s="5"/>
      <c r="DD140" s="5"/>
      <c r="DH140" s="5"/>
      <c r="DI140" s="5"/>
      <c r="DM140" s="5"/>
      <c r="DN140" s="5"/>
      <c r="DR140" s="30"/>
    </row>
    <row r="141" spans="1:122" ht="13.5" customHeight="1" x14ac:dyDescent="0.15">
      <c r="A141" s="20">
        <v>138</v>
      </c>
      <c r="V141" s="52"/>
      <c r="AQ141" s="27"/>
      <c r="AS141" s="3"/>
      <c r="AT141" s="4"/>
      <c r="AZ141" s="5"/>
      <c r="BA141" s="5"/>
      <c r="BD141" s="6"/>
      <c r="BE141" s="5"/>
      <c r="BF141" s="5"/>
      <c r="BJ141" s="5"/>
      <c r="BK141" s="5"/>
      <c r="BO141" s="5"/>
      <c r="BP141" s="5"/>
      <c r="BT141" s="5"/>
      <c r="BU141" s="5"/>
      <c r="BY141" s="5"/>
      <c r="BZ141" s="5"/>
      <c r="CD141" s="5"/>
      <c r="CE141" s="5"/>
      <c r="CI141" s="5"/>
      <c r="CJ141" s="5"/>
      <c r="CN141" s="5"/>
      <c r="CO141" s="5"/>
      <c r="CS141" s="5"/>
      <c r="CT141" s="5"/>
      <c r="CX141" s="5"/>
      <c r="CY141" s="5"/>
      <c r="DC141" s="5"/>
      <c r="DD141" s="5"/>
      <c r="DH141" s="5"/>
      <c r="DI141" s="5"/>
      <c r="DM141" s="5"/>
      <c r="DN141" s="5"/>
      <c r="DR141" s="30"/>
    </row>
    <row r="142" spans="1:122" ht="13.5" customHeight="1" x14ac:dyDescent="0.15">
      <c r="A142" s="20">
        <v>139</v>
      </c>
      <c r="V142" s="52"/>
      <c r="AQ142" s="27"/>
      <c r="AS142" s="3"/>
      <c r="AT142" s="4"/>
      <c r="AZ142" s="5"/>
      <c r="BA142" s="5"/>
      <c r="BD142" s="6"/>
      <c r="BE142" s="5"/>
      <c r="BF142" s="5"/>
      <c r="BJ142" s="5"/>
      <c r="BK142" s="5"/>
      <c r="BO142" s="5"/>
      <c r="BP142" s="5"/>
      <c r="BT142" s="5"/>
      <c r="BU142" s="5"/>
      <c r="BY142" s="5"/>
      <c r="BZ142" s="5"/>
      <c r="CD142" s="5"/>
      <c r="CE142" s="5"/>
      <c r="CI142" s="5"/>
      <c r="CJ142" s="5"/>
      <c r="CN142" s="5"/>
      <c r="CO142" s="5"/>
      <c r="CS142" s="5"/>
      <c r="CT142" s="5"/>
      <c r="CX142" s="5"/>
      <c r="CY142" s="5"/>
      <c r="DC142" s="5"/>
      <c r="DD142" s="5"/>
      <c r="DH142" s="5"/>
      <c r="DI142" s="5"/>
      <c r="DM142" s="5"/>
      <c r="DN142" s="5"/>
      <c r="DR142" s="30"/>
    </row>
    <row r="143" spans="1:122" ht="13.5" customHeight="1" x14ac:dyDescent="0.15">
      <c r="A143" s="20">
        <v>140</v>
      </c>
      <c r="V143" s="52"/>
      <c r="AQ143" s="27"/>
      <c r="AS143" s="3"/>
      <c r="AT143" s="4"/>
      <c r="AZ143" s="5"/>
      <c r="BA143" s="5"/>
      <c r="BD143" s="6"/>
      <c r="BE143" s="5"/>
      <c r="BF143" s="5"/>
      <c r="BJ143" s="5"/>
      <c r="BK143" s="5"/>
      <c r="BO143" s="5"/>
      <c r="BP143" s="5"/>
      <c r="BT143" s="5"/>
      <c r="BU143" s="5"/>
      <c r="BY143" s="5"/>
      <c r="BZ143" s="5"/>
      <c r="CD143" s="5"/>
      <c r="CE143" s="5"/>
      <c r="CI143" s="5"/>
      <c r="CJ143" s="5"/>
      <c r="CN143" s="5"/>
      <c r="CO143" s="5"/>
      <c r="CS143" s="5"/>
      <c r="CT143" s="5"/>
      <c r="CX143" s="5"/>
      <c r="CY143" s="5"/>
      <c r="DC143" s="5"/>
      <c r="DD143" s="5"/>
      <c r="DH143" s="5"/>
      <c r="DI143" s="5"/>
      <c r="DM143" s="5"/>
      <c r="DN143" s="5"/>
      <c r="DR143" s="30"/>
    </row>
    <row r="144" spans="1:122" ht="13.5" customHeight="1" x14ac:dyDescent="0.15">
      <c r="A144" s="20">
        <v>141</v>
      </c>
      <c r="V144" s="52"/>
      <c r="AQ144" s="27"/>
      <c r="AS144" s="3"/>
      <c r="AT144" s="4"/>
      <c r="AZ144" s="5"/>
      <c r="BA144" s="5"/>
      <c r="BD144" s="6"/>
      <c r="BE144" s="5"/>
      <c r="BF144" s="5"/>
      <c r="BJ144" s="5"/>
      <c r="BK144" s="5"/>
      <c r="BO144" s="5"/>
      <c r="BP144" s="5"/>
      <c r="BT144" s="5"/>
      <c r="BU144" s="5"/>
      <c r="BY144" s="5"/>
      <c r="BZ144" s="5"/>
      <c r="CD144" s="5"/>
      <c r="CE144" s="5"/>
      <c r="CI144" s="5"/>
      <c r="CJ144" s="5"/>
      <c r="CN144" s="5"/>
      <c r="CO144" s="5"/>
      <c r="CS144" s="5"/>
      <c r="CT144" s="5"/>
      <c r="CX144" s="5"/>
      <c r="CY144" s="5"/>
      <c r="DC144" s="5"/>
      <c r="DD144" s="5"/>
      <c r="DH144" s="5"/>
      <c r="DI144" s="5"/>
      <c r="DM144" s="5"/>
      <c r="DN144" s="5"/>
      <c r="DR144" s="30"/>
    </row>
    <row r="145" spans="1:122" ht="13.5" customHeight="1" x14ac:dyDescent="0.15">
      <c r="A145" s="20">
        <v>142</v>
      </c>
      <c r="V145" s="52"/>
      <c r="AQ145" s="27"/>
      <c r="AS145" s="3"/>
      <c r="AT145" s="4"/>
      <c r="AZ145" s="5"/>
      <c r="BA145" s="5"/>
      <c r="BD145" s="6"/>
      <c r="BE145" s="5"/>
      <c r="BF145" s="5"/>
      <c r="BJ145" s="5"/>
      <c r="BK145" s="5"/>
      <c r="BO145" s="5"/>
      <c r="BP145" s="5"/>
      <c r="BT145" s="5"/>
      <c r="BU145" s="5"/>
      <c r="BY145" s="5"/>
      <c r="BZ145" s="5"/>
      <c r="CD145" s="5"/>
      <c r="CE145" s="5"/>
      <c r="CI145" s="5"/>
      <c r="CJ145" s="5"/>
      <c r="CN145" s="5"/>
      <c r="CO145" s="5"/>
      <c r="CS145" s="5"/>
      <c r="CT145" s="5"/>
      <c r="CX145" s="5"/>
      <c r="CY145" s="5"/>
      <c r="DC145" s="5"/>
      <c r="DD145" s="5"/>
      <c r="DH145" s="5"/>
      <c r="DI145" s="5"/>
      <c r="DM145" s="5"/>
      <c r="DN145" s="5"/>
      <c r="DR145" s="30"/>
    </row>
    <row r="146" spans="1:122" ht="13.5" customHeight="1" x14ac:dyDescent="0.15">
      <c r="A146" s="20">
        <v>143</v>
      </c>
      <c r="V146" s="52"/>
      <c r="AQ146" s="27"/>
      <c r="AS146" s="3"/>
      <c r="AT146" s="4"/>
      <c r="AZ146" s="5"/>
      <c r="BA146" s="5"/>
      <c r="BD146" s="6"/>
      <c r="BE146" s="5"/>
      <c r="BF146" s="5"/>
      <c r="BJ146" s="5"/>
      <c r="BK146" s="5"/>
      <c r="BO146" s="5"/>
      <c r="BP146" s="5"/>
      <c r="BT146" s="5"/>
      <c r="BU146" s="5"/>
      <c r="BY146" s="5"/>
      <c r="BZ146" s="5"/>
      <c r="CD146" s="5"/>
      <c r="CE146" s="5"/>
      <c r="CI146" s="5"/>
      <c r="CJ146" s="5"/>
      <c r="CN146" s="5"/>
      <c r="CO146" s="5"/>
      <c r="CS146" s="5"/>
      <c r="CT146" s="5"/>
      <c r="CX146" s="5"/>
      <c r="CY146" s="5"/>
      <c r="DC146" s="5"/>
      <c r="DD146" s="5"/>
      <c r="DH146" s="5"/>
      <c r="DI146" s="5"/>
      <c r="DM146" s="5"/>
      <c r="DN146" s="5"/>
      <c r="DR146" s="30"/>
    </row>
    <row r="147" spans="1:122" ht="13.5" customHeight="1" x14ac:dyDescent="0.15">
      <c r="A147" s="20">
        <v>144</v>
      </c>
      <c r="V147" s="52"/>
      <c r="AQ147" s="27"/>
      <c r="AS147" s="3"/>
      <c r="AT147" s="4"/>
      <c r="AZ147" s="5"/>
      <c r="BA147" s="5"/>
      <c r="BD147" s="6"/>
      <c r="BE147" s="5"/>
      <c r="BF147" s="5"/>
      <c r="BJ147" s="5"/>
      <c r="BK147" s="5"/>
      <c r="BO147" s="5"/>
      <c r="BP147" s="5"/>
      <c r="BT147" s="5"/>
      <c r="BU147" s="5"/>
      <c r="BY147" s="5"/>
      <c r="BZ147" s="5"/>
      <c r="CD147" s="5"/>
      <c r="CE147" s="5"/>
      <c r="CI147" s="5"/>
      <c r="CJ147" s="5"/>
      <c r="CN147" s="5"/>
      <c r="CO147" s="5"/>
      <c r="CS147" s="5"/>
      <c r="CT147" s="5"/>
      <c r="CX147" s="5"/>
      <c r="CY147" s="5"/>
      <c r="DC147" s="5"/>
      <c r="DD147" s="5"/>
      <c r="DH147" s="5"/>
      <c r="DI147" s="5"/>
      <c r="DM147" s="5"/>
      <c r="DN147" s="5"/>
      <c r="DR147" s="30"/>
    </row>
    <row r="148" spans="1:122" ht="13.5" customHeight="1" x14ac:dyDescent="0.15">
      <c r="A148" s="20">
        <v>145</v>
      </c>
      <c r="V148" s="52"/>
      <c r="AQ148" s="27"/>
      <c r="AS148" s="3"/>
      <c r="AT148" s="4"/>
      <c r="AZ148" s="5"/>
      <c r="BA148" s="5"/>
      <c r="BD148" s="6"/>
      <c r="BE148" s="5"/>
      <c r="BF148" s="5"/>
      <c r="BJ148" s="5"/>
      <c r="BK148" s="5"/>
      <c r="BO148" s="5"/>
      <c r="BP148" s="5"/>
      <c r="BT148" s="5"/>
      <c r="BU148" s="5"/>
      <c r="BY148" s="5"/>
      <c r="BZ148" s="5"/>
      <c r="CD148" s="5"/>
      <c r="CE148" s="5"/>
      <c r="CI148" s="5"/>
      <c r="CJ148" s="5"/>
      <c r="CN148" s="5"/>
      <c r="CO148" s="5"/>
      <c r="CS148" s="5"/>
      <c r="CT148" s="5"/>
      <c r="CX148" s="5"/>
      <c r="CY148" s="5"/>
      <c r="DC148" s="5"/>
      <c r="DD148" s="5"/>
      <c r="DH148" s="5"/>
      <c r="DI148" s="5"/>
      <c r="DM148" s="5"/>
      <c r="DN148" s="5"/>
      <c r="DR148" s="30"/>
    </row>
    <row r="149" spans="1:122" ht="13.5" customHeight="1" x14ac:dyDescent="0.15">
      <c r="A149" s="20">
        <v>146</v>
      </c>
      <c r="V149" s="52"/>
      <c r="AQ149" s="27"/>
      <c r="AS149" s="3"/>
      <c r="AT149" s="4"/>
      <c r="AZ149" s="5"/>
      <c r="BA149" s="5"/>
      <c r="BD149" s="6"/>
      <c r="BE149" s="5"/>
      <c r="BF149" s="5"/>
      <c r="BJ149" s="5"/>
      <c r="BK149" s="5"/>
      <c r="BO149" s="5"/>
      <c r="BP149" s="5"/>
      <c r="BT149" s="5"/>
      <c r="BU149" s="5"/>
      <c r="BY149" s="5"/>
      <c r="BZ149" s="5"/>
      <c r="CD149" s="5"/>
      <c r="CE149" s="5"/>
      <c r="CI149" s="5"/>
      <c r="CJ149" s="5"/>
      <c r="CN149" s="5"/>
      <c r="CO149" s="5"/>
      <c r="CS149" s="5"/>
      <c r="CT149" s="5"/>
      <c r="CX149" s="5"/>
      <c r="CY149" s="5"/>
      <c r="DC149" s="5"/>
      <c r="DD149" s="5"/>
      <c r="DH149" s="5"/>
      <c r="DI149" s="5"/>
      <c r="DM149" s="5"/>
      <c r="DN149" s="5"/>
      <c r="DR149" s="30"/>
    </row>
    <row r="150" spans="1:122" ht="13.5" customHeight="1" x14ac:dyDescent="0.15">
      <c r="A150" s="20">
        <v>147</v>
      </c>
      <c r="V150" s="52"/>
      <c r="AQ150" s="27"/>
      <c r="AS150" s="3"/>
      <c r="AT150" s="4"/>
      <c r="AZ150" s="5"/>
      <c r="BA150" s="5"/>
      <c r="BD150" s="6"/>
      <c r="BE150" s="5"/>
      <c r="BF150" s="5"/>
      <c r="BJ150" s="5"/>
      <c r="BK150" s="5"/>
      <c r="BO150" s="5"/>
      <c r="BP150" s="5"/>
      <c r="BT150" s="5"/>
      <c r="BU150" s="5"/>
      <c r="BY150" s="5"/>
      <c r="BZ150" s="5"/>
      <c r="CD150" s="5"/>
      <c r="CE150" s="5"/>
      <c r="CI150" s="5"/>
      <c r="CJ150" s="5"/>
      <c r="CN150" s="5"/>
      <c r="CO150" s="5"/>
      <c r="CS150" s="5"/>
      <c r="CT150" s="5"/>
      <c r="CX150" s="5"/>
      <c r="CY150" s="5"/>
      <c r="DC150" s="5"/>
      <c r="DD150" s="5"/>
      <c r="DH150" s="5"/>
      <c r="DI150" s="5"/>
      <c r="DM150" s="5"/>
      <c r="DN150" s="5"/>
      <c r="DR150" s="30"/>
    </row>
    <row r="151" spans="1:122" ht="13.5" customHeight="1" x14ac:dyDescent="0.15">
      <c r="A151" s="20">
        <v>148</v>
      </c>
      <c r="V151" s="52"/>
      <c r="AQ151" s="27"/>
      <c r="AS151" s="3"/>
      <c r="AT151" s="4"/>
      <c r="AZ151" s="5"/>
      <c r="BA151" s="5"/>
      <c r="BD151" s="6"/>
      <c r="BE151" s="5"/>
      <c r="BF151" s="5"/>
      <c r="BJ151" s="5"/>
      <c r="BK151" s="5"/>
      <c r="BO151" s="5"/>
      <c r="BP151" s="5"/>
      <c r="BT151" s="5"/>
      <c r="BU151" s="5"/>
      <c r="BY151" s="5"/>
      <c r="BZ151" s="5"/>
      <c r="CD151" s="5"/>
      <c r="CE151" s="5"/>
      <c r="CI151" s="5"/>
      <c r="CJ151" s="5"/>
      <c r="CN151" s="5"/>
      <c r="CO151" s="5"/>
      <c r="CS151" s="5"/>
      <c r="CT151" s="5"/>
      <c r="CX151" s="5"/>
      <c r="CY151" s="5"/>
      <c r="DC151" s="5"/>
      <c r="DD151" s="5"/>
      <c r="DH151" s="5"/>
      <c r="DI151" s="5"/>
      <c r="DM151" s="5"/>
      <c r="DN151" s="5"/>
      <c r="DR151" s="30"/>
    </row>
    <row r="152" spans="1:122" ht="13.5" customHeight="1" x14ac:dyDescent="0.15">
      <c r="A152" s="20">
        <v>149</v>
      </c>
      <c r="V152" s="52"/>
      <c r="AQ152" s="27"/>
      <c r="AS152" s="3"/>
      <c r="AT152" s="4"/>
      <c r="AZ152" s="5"/>
      <c r="BA152" s="5"/>
      <c r="BD152" s="6"/>
      <c r="BE152" s="5"/>
      <c r="BF152" s="5"/>
      <c r="BJ152" s="5"/>
      <c r="BK152" s="5"/>
      <c r="BO152" s="5"/>
      <c r="BP152" s="5"/>
      <c r="BT152" s="5"/>
      <c r="BU152" s="5"/>
      <c r="BY152" s="5"/>
      <c r="BZ152" s="5"/>
      <c r="CD152" s="5"/>
      <c r="CE152" s="5"/>
      <c r="CI152" s="5"/>
      <c r="CJ152" s="5"/>
      <c r="CN152" s="5"/>
      <c r="CO152" s="5"/>
      <c r="CS152" s="5"/>
      <c r="CT152" s="5"/>
      <c r="CX152" s="5"/>
      <c r="CY152" s="5"/>
      <c r="DC152" s="5"/>
      <c r="DD152" s="5"/>
      <c r="DH152" s="5"/>
      <c r="DI152" s="5"/>
      <c r="DM152" s="5"/>
      <c r="DN152" s="5"/>
      <c r="DR152" s="30"/>
    </row>
    <row r="153" spans="1:122" ht="13.5" customHeight="1" x14ac:dyDescent="0.15">
      <c r="A153" s="20">
        <v>150</v>
      </c>
      <c r="V153" s="52"/>
      <c r="AQ153" s="27"/>
      <c r="AS153" s="3"/>
      <c r="AT153" s="4"/>
      <c r="AZ153" s="5"/>
      <c r="BA153" s="5"/>
      <c r="BD153" s="6"/>
      <c r="BE153" s="5"/>
      <c r="BF153" s="5"/>
      <c r="BJ153" s="5"/>
      <c r="BK153" s="5"/>
      <c r="BO153" s="5"/>
      <c r="BP153" s="5"/>
      <c r="BT153" s="5"/>
      <c r="BU153" s="5"/>
      <c r="BY153" s="5"/>
      <c r="BZ153" s="5"/>
      <c r="CD153" s="5"/>
      <c r="CE153" s="5"/>
      <c r="CI153" s="5"/>
      <c r="CJ153" s="5"/>
      <c r="CN153" s="5"/>
      <c r="CO153" s="5"/>
      <c r="CS153" s="5"/>
      <c r="CT153" s="5"/>
      <c r="CX153" s="5"/>
      <c r="CY153" s="5"/>
      <c r="DC153" s="5"/>
      <c r="DD153" s="5"/>
      <c r="DH153" s="5"/>
      <c r="DI153" s="5"/>
      <c r="DM153" s="5"/>
      <c r="DN153" s="5"/>
      <c r="DR153" s="30"/>
    </row>
    <row r="154" spans="1:122" ht="13.5" customHeight="1" x14ac:dyDescent="0.15">
      <c r="A154" s="20">
        <v>151</v>
      </c>
      <c r="V154" s="52"/>
      <c r="AQ154" s="27"/>
      <c r="AS154" s="3"/>
      <c r="AT154" s="4"/>
      <c r="AZ154" s="5"/>
      <c r="BA154" s="5"/>
      <c r="BD154" s="6"/>
      <c r="BE154" s="5"/>
      <c r="BF154" s="5"/>
      <c r="BJ154" s="5"/>
      <c r="BK154" s="5"/>
      <c r="BO154" s="5"/>
      <c r="BP154" s="5"/>
      <c r="BT154" s="5"/>
      <c r="BU154" s="5"/>
      <c r="BY154" s="5"/>
      <c r="BZ154" s="5"/>
      <c r="CD154" s="5"/>
      <c r="CE154" s="5"/>
      <c r="CI154" s="5"/>
      <c r="CJ154" s="5"/>
      <c r="CN154" s="5"/>
      <c r="CO154" s="5"/>
      <c r="CS154" s="5"/>
      <c r="CT154" s="5"/>
      <c r="CX154" s="5"/>
      <c r="CY154" s="5"/>
      <c r="DC154" s="5"/>
      <c r="DD154" s="5"/>
      <c r="DH154" s="5"/>
      <c r="DI154" s="5"/>
      <c r="DM154" s="5"/>
      <c r="DN154" s="5"/>
      <c r="DR154" s="30"/>
    </row>
    <row r="155" spans="1:122" ht="13.5" customHeight="1" x14ac:dyDescent="0.15">
      <c r="A155" s="20">
        <v>152</v>
      </c>
      <c r="V155" s="52"/>
      <c r="AQ155" s="27"/>
      <c r="AS155" s="3"/>
      <c r="AT155" s="4"/>
      <c r="AZ155" s="5"/>
      <c r="BA155" s="5"/>
      <c r="BD155" s="6"/>
      <c r="BE155" s="5"/>
      <c r="BF155" s="5"/>
      <c r="BJ155" s="5"/>
      <c r="BK155" s="5"/>
      <c r="BO155" s="5"/>
      <c r="BP155" s="5"/>
      <c r="BT155" s="5"/>
      <c r="BU155" s="5"/>
      <c r="BY155" s="5"/>
      <c r="BZ155" s="5"/>
      <c r="CD155" s="5"/>
      <c r="CE155" s="5"/>
      <c r="CI155" s="5"/>
      <c r="CJ155" s="5"/>
      <c r="CN155" s="5"/>
      <c r="CO155" s="5"/>
      <c r="CS155" s="5"/>
      <c r="CT155" s="5"/>
      <c r="CX155" s="5"/>
      <c r="CY155" s="5"/>
      <c r="DC155" s="5"/>
      <c r="DD155" s="5"/>
      <c r="DH155" s="5"/>
      <c r="DI155" s="5"/>
      <c r="DM155" s="5"/>
      <c r="DN155" s="5"/>
      <c r="DR155" s="30"/>
    </row>
    <row r="156" spans="1:122" ht="13.5" customHeight="1" x14ac:dyDescent="0.15">
      <c r="A156" s="20">
        <v>153</v>
      </c>
      <c r="V156" s="52"/>
      <c r="AQ156" s="27"/>
      <c r="AS156" s="3"/>
      <c r="AT156" s="4"/>
      <c r="AZ156" s="5"/>
      <c r="BA156" s="5"/>
      <c r="BD156" s="6"/>
      <c r="BE156" s="5"/>
      <c r="BF156" s="5"/>
      <c r="BJ156" s="5"/>
      <c r="BK156" s="5"/>
      <c r="BO156" s="5"/>
      <c r="BP156" s="5"/>
      <c r="BT156" s="5"/>
      <c r="BU156" s="5"/>
      <c r="BY156" s="5"/>
      <c r="BZ156" s="5"/>
      <c r="CD156" s="5"/>
      <c r="CE156" s="5"/>
      <c r="CI156" s="5"/>
      <c r="CJ156" s="5"/>
      <c r="CN156" s="5"/>
      <c r="CO156" s="5"/>
      <c r="CS156" s="5"/>
      <c r="CT156" s="5"/>
      <c r="CX156" s="5"/>
      <c r="CY156" s="5"/>
      <c r="DC156" s="5"/>
      <c r="DD156" s="5"/>
      <c r="DH156" s="5"/>
      <c r="DI156" s="5"/>
      <c r="DM156" s="5"/>
      <c r="DN156" s="5"/>
      <c r="DR156" s="30"/>
    </row>
    <row r="157" spans="1:122" ht="13.5" customHeight="1" x14ac:dyDescent="0.15">
      <c r="A157" s="20">
        <v>154</v>
      </c>
      <c r="V157" s="52"/>
      <c r="AQ157" s="27"/>
      <c r="AS157" s="3"/>
      <c r="AT157" s="4"/>
      <c r="AZ157" s="5"/>
      <c r="BA157" s="5"/>
      <c r="BD157" s="6"/>
      <c r="BE157" s="5"/>
      <c r="BF157" s="5"/>
      <c r="BJ157" s="5"/>
      <c r="BK157" s="5"/>
      <c r="BO157" s="5"/>
      <c r="BP157" s="5"/>
      <c r="BT157" s="5"/>
      <c r="BU157" s="5"/>
      <c r="BY157" s="5"/>
      <c r="BZ157" s="5"/>
      <c r="CD157" s="5"/>
      <c r="CE157" s="5"/>
      <c r="CI157" s="5"/>
      <c r="CJ157" s="5"/>
      <c r="CN157" s="5"/>
      <c r="CO157" s="5"/>
      <c r="CS157" s="5"/>
      <c r="CT157" s="5"/>
      <c r="CX157" s="5"/>
      <c r="CY157" s="5"/>
      <c r="DC157" s="5"/>
      <c r="DD157" s="5"/>
      <c r="DH157" s="5"/>
      <c r="DI157" s="5"/>
      <c r="DM157" s="5"/>
      <c r="DN157" s="5"/>
      <c r="DR157" s="30"/>
    </row>
    <row r="158" spans="1:122" ht="13.5" customHeight="1" x14ac:dyDescent="0.15">
      <c r="A158" s="20">
        <v>155</v>
      </c>
      <c r="V158" s="52"/>
      <c r="AQ158" s="27"/>
      <c r="AS158" s="3"/>
      <c r="AT158" s="4"/>
      <c r="AZ158" s="5"/>
      <c r="BA158" s="5"/>
      <c r="BD158" s="6"/>
      <c r="BE158" s="5"/>
      <c r="BF158" s="5"/>
      <c r="BJ158" s="5"/>
      <c r="BK158" s="5"/>
      <c r="BO158" s="5"/>
      <c r="BP158" s="5"/>
      <c r="BT158" s="5"/>
      <c r="BU158" s="5"/>
      <c r="BY158" s="5"/>
      <c r="BZ158" s="5"/>
      <c r="CD158" s="5"/>
      <c r="CE158" s="5"/>
      <c r="CI158" s="5"/>
      <c r="CJ158" s="5"/>
      <c r="CN158" s="5"/>
      <c r="CO158" s="5"/>
      <c r="CS158" s="5"/>
      <c r="CT158" s="5"/>
      <c r="CX158" s="5"/>
      <c r="CY158" s="5"/>
      <c r="DC158" s="5"/>
      <c r="DD158" s="5"/>
      <c r="DH158" s="5"/>
      <c r="DI158" s="5"/>
      <c r="DM158" s="5"/>
      <c r="DN158" s="5"/>
      <c r="DR158" s="30"/>
    </row>
    <row r="159" spans="1:122" ht="13.5" customHeight="1" x14ac:dyDescent="0.15">
      <c r="A159" s="20">
        <v>156</v>
      </c>
      <c r="V159" s="52"/>
      <c r="AQ159" s="27"/>
      <c r="AS159" s="3"/>
      <c r="AT159" s="4"/>
      <c r="AZ159" s="5"/>
      <c r="BA159" s="5"/>
      <c r="BD159" s="6"/>
      <c r="BE159" s="5"/>
      <c r="BF159" s="5"/>
      <c r="BJ159" s="5"/>
      <c r="BK159" s="5"/>
      <c r="BO159" s="5"/>
      <c r="BP159" s="5"/>
      <c r="BT159" s="5"/>
      <c r="BU159" s="5"/>
      <c r="BY159" s="5"/>
      <c r="BZ159" s="5"/>
      <c r="CD159" s="5"/>
      <c r="CE159" s="5"/>
      <c r="CI159" s="5"/>
      <c r="CJ159" s="5"/>
      <c r="CN159" s="5"/>
      <c r="CO159" s="5"/>
      <c r="CS159" s="5"/>
      <c r="CT159" s="5"/>
      <c r="CX159" s="5"/>
      <c r="CY159" s="5"/>
      <c r="DC159" s="5"/>
      <c r="DD159" s="5"/>
      <c r="DH159" s="5"/>
      <c r="DI159" s="5"/>
      <c r="DM159" s="5"/>
      <c r="DN159" s="5"/>
      <c r="DR159" s="30"/>
    </row>
    <row r="160" spans="1:122" ht="13.5" customHeight="1" x14ac:dyDescent="0.15">
      <c r="A160" s="20">
        <v>157</v>
      </c>
      <c r="V160" s="52"/>
      <c r="AQ160" s="27"/>
      <c r="AS160" s="3"/>
      <c r="AT160" s="4"/>
      <c r="AZ160" s="5"/>
      <c r="BA160" s="5"/>
      <c r="BD160" s="6"/>
      <c r="BE160" s="5"/>
      <c r="BF160" s="5"/>
      <c r="BJ160" s="5"/>
      <c r="BK160" s="5"/>
      <c r="BO160" s="5"/>
      <c r="BP160" s="5"/>
      <c r="BT160" s="5"/>
      <c r="BU160" s="5"/>
      <c r="BY160" s="5"/>
      <c r="BZ160" s="5"/>
      <c r="CD160" s="5"/>
      <c r="CE160" s="5"/>
      <c r="CI160" s="5"/>
      <c r="CJ160" s="5"/>
      <c r="CN160" s="5"/>
      <c r="CO160" s="5"/>
      <c r="CS160" s="5"/>
      <c r="CT160" s="5"/>
      <c r="CX160" s="5"/>
      <c r="CY160" s="5"/>
      <c r="DC160" s="5"/>
      <c r="DD160" s="5"/>
      <c r="DH160" s="5"/>
      <c r="DI160" s="5"/>
      <c r="DM160" s="5"/>
      <c r="DN160" s="5"/>
      <c r="DR160" s="30"/>
    </row>
    <row r="161" spans="1:122" ht="13.5" customHeight="1" x14ac:dyDescent="0.15">
      <c r="A161" s="20">
        <v>158</v>
      </c>
      <c r="V161" s="52"/>
      <c r="AQ161" s="27"/>
      <c r="AS161" s="3"/>
      <c r="AT161" s="4"/>
      <c r="AZ161" s="5"/>
      <c r="BA161" s="5"/>
      <c r="BD161" s="6"/>
      <c r="BE161" s="5"/>
      <c r="BF161" s="5"/>
      <c r="BJ161" s="5"/>
      <c r="BK161" s="5"/>
      <c r="BO161" s="5"/>
      <c r="BP161" s="5"/>
      <c r="BT161" s="5"/>
      <c r="BU161" s="5"/>
      <c r="BY161" s="5"/>
      <c r="BZ161" s="5"/>
      <c r="CD161" s="5"/>
      <c r="CE161" s="5"/>
      <c r="CI161" s="5"/>
      <c r="CJ161" s="5"/>
      <c r="CN161" s="5"/>
      <c r="CO161" s="5"/>
      <c r="CS161" s="5"/>
      <c r="CT161" s="5"/>
      <c r="CX161" s="5"/>
      <c r="CY161" s="5"/>
      <c r="DC161" s="5"/>
      <c r="DD161" s="5"/>
      <c r="DH161" s="5"/>
      <c r="DI161" s="5"/>
      <c r="DM161" s="5"/>
      <c r="DN161" s="5"/>
      <c r="DR161" s="30"/>
    </row>
    <row r="162" spans="1:122" ht="13.5" customHeight="1" x14ac:dyDescent="0.15">
      <c r="A162" s="20">
        <v>159</v>
      </c>
      <c r="V162" s="52"/>
      <c r="AQ162" s="27"/>
      <c r="AS162" s="3"/>
      <c r="AT162" s="4"/>
      <c r="AZ162" s="5"/>
      <c r="BA162" s="5"/>
      <c r="BD162" s="6"/>
      <c r="BE162" s="5"/>
      <c r="BF162" s="5"/>
      <c r="BJ162" s="5"/>
      <c r="BK162" s="5"/>
      <c r="BO162" s="5"/>
      <c r="BP162" s="5"/>
      <c r="BT162" s="5"/>
      <c r="BU162" s="5"/>
      <c r="BY162" s="5"/>
      <c r="BZ162" s="5"/>
      <c r="CD162" s="5"/>
      <c r="CE162" s="5"/>
      <c r="CI162" s="5"/>
      <c r="CJ162" s="5"/>
      <c r="CN162" s="5"/>
      <c r="CO162" s="5"/>
      <c r="CS162" s="5"/>
      <c r="CT162" s="5"/>
      <c r="CX162" s="5"/>
      <c r="CY162" s="5"/>
      <c r="DC162" s="5"/>
      <c r="DD162" s="5"/>
      <c r="DH162" s="5"/>
      <c r="DI162" s="5"/>
      <c r="DM162" s="5"/>
      <c r="DN162" s="5"/>
      <c r="DR162" s="30"/>
    </row>
    <row r="163" spans="1:122" ht="13.5" customHeight="1" x14ac:dyDescent="0.15">
      <c r="A163" s="20">
        <v>160</v>
      </c>
      <c r="V163" s="52"/>
      <c r="AQ163" s="27"/>
      <c r="AS163" s="3"/>
      <c r="AT163" s="4"/>
      <c r="AZ163" s="5"/>
      <c r="BA163" s="5"/>
      <c r="BD163" s="6"/>
      <c r="BE163" s="5"/>
      <c r="BF163" s="5"/>
      <c r="BJ163" s="5"/>
      <c r="BK163" s="5"/>
      <c r="BO163" s="5"/>
      <c r="BP163" s="5"/>
      <c r="BT163" s="5"/>
      <c r="BU163" s="5"/>
      <c r="BY163" s="5"/>
      <c r="BZ163" s="5"/>
      <c r="CD163" s="5"/>
      <c r="CE163" s="5"/>
      <c r="CI163" s="5"/>
      <c r="CJ163" s="5"/>
      <c r="CN163" s="5"/>
      <c r="CO163" s="5"/>
      <c r="CS163" s="5"/>
      <c r="CT163" s="5"/>
      <c r="CX163" s="5"/>
      <c r="CY163" s="5"/>
      <c r="DC163" s="5"/>
      <c r="DD163" s="5"/>
      <c r="DH163" s="5"/>
      <c r="DI163" s="5"/>
      <c r="DM163" s="5"/>
      <c r="DN163" s="5"/>
      <c r="DR163" s="30"/>
    </row>
    <row r="164" spans="1:122" ht="13.5" customHeight="1" x14ac:dyDescent="0.15">
      <c r="A164" s="20">
        <v>161</v>
      </c>
      <c r="V164" s="52"/>
      <c r="AQ164" s="27"/>
      <c r="AS164" s="3"/>
      <c r="AT164" s="4"/>
      <c r="AZ164" s="5"/>
      <c r="BA164" s="5"/>
      <c r="BD164" s="6"/>
      <c r="BE164" s="5"/>
      <c r="BF164" s="5"/>
      <c r="BJ164" s="5"/>
      <c r="BK164" s="5"/>
      <c r="BO164" s="5"/>
      <c r="BP164" s="5"/>
      <c r="BT164" s="5"/>
      <c r="BU164" s="5"/>
      <c r="BY164" s="5"/>
      <c r="BZ164" s="5"/>
      <c r="CD164" s="5"/>
      <c r="CE164" s="5"/>
      <c r="CI164" s="5"/>
      <c r="CJ164" s="5"/>
      <c r="CN164" s="5"/>
      <c r="CO164" s="5"/>
      <c r="CS164" s="5"/>
      <c r="CT164" s="5"/>
      <c r="CX164" s="5"/>
      <c r="CY164" s="5"/>
      <c r="DC164" s="5"/>
      <c r="DD164" s="5"/>
      <c r="DH164" s="5"/>
      <c r="DI164" s="5"/>
      <c r="DM164" s="5"/>
      <c r="DN164" s="5"/>
      <c r="DR164" s="30"/>
    </row>
    <row r="165" spans="1:122" ht="13.5" customHeight="1" x14ac:dyDescent="0.15">
      <c r="A165" s="20">
        <v>162</v>
      </c>
      <c r="V165" s="52"/>
      <c r="AQ165" s="27"/>
      <c r="AS165" s="3"/>
      <c r="AT165" s="4"/>
      <c r="AZ165" s="5"/>
      <c r="BA165" s="5"/>
      <c r="BD165" s="6"/>
      <c r="BE165" s="5"/>
      <c r="BF165" s="5"/>
      <c r="BJ165" s="5"/>
      <c r="BK165" s="5"/>
      <c r="BO165" s="5"/>
      <c r="BP165" s="5"/>
      <c r="BT165" s="5"/>
      <c r="BU165" s="5"/>
      <c r="BY165" s="5"/>
      <c r="BZ165" s="5"/>
      <c r="CD165" s="5"/>
      <c r="CE165" s="5"/>
      <c r="CI165" s="5"/>
      <c r="CJ165" s="5"/>
      <c r="CN165" s="5"/>
      <c r="CO165" s="5"/>
      <c r="CS165" s="5"/>
      <c r="CT165" s="5"/>
      <c r="CX165" s="5"/>
      <c r="CY165" s="5"/>
      <c r="DC165" s="5"/>
      <c r="DD165" s="5"/>
      <c r="DH165" s="5"/>
      <c r="DI165" s="5"/>
      <c r="DM165" s="5"/>
      <c r="DN165" s="5"/>
      <c r="DR165" s="30"/>
    </row>
    <row r="166" spans="1:122" ht="13.5" customHeight="1" x14ac:dyDescent="0.15">
      <c r="A166" s="20">
        <v>163</v>
      </c>
      <c r="V166" s="52"/>
      <c r="AQ166" s="27"/>
      <c r="AS166" s="3"/>
      <c r="AT166" s="4"/>
      <c r="AZ166" s="5"/>
      <c r="BA166" s="5"/>
      <c r="BD166" s="6"/>
      <c r="BE166" s="5"/>
      <c r="BF166" s="5"/>
      <c r="BJ166" s="5"/>
      <c r="BK166" s="5"/>
      <c r="BO166" s="5"/>
      <c r="BP166" s="5"/>
      <c r="BT166" s="5"/>
      <c r="BU166" s="5"/>
      <c r="BY166" s="5"/>
      <c r="BZ166" s="5"/>
      <c r="CD166" s="5"/>
      <c r="CE166" s="5"/>
      <c r="CI166" s="5"/>
      <c r="CJ166" s="5"/>
      <c r="CN166" s="5"/>
      <c r="CO166" s="5"/>
      <c r="CS166" s="5"/>
      <c r="CT166" s="5"/>
      <c r="CX166" s="5"/>
      <c r="CY166" s="5"/>
      <c r="DC166" s="5"/>
      <c r="DD166" s="5"/>
      <c r="DH166" s="5"/>
      <c r="DI166" s="5"/>
      <c r="DM166" s="5"/>
      <c r="DN166" s="5"/>
      <c r="DR166" s="30"/>
    </row>
    <row r="167" spans="1:122" ht="13.5" customHeight="1" x14ac:dyDescent="0.15">
      <c r="A167" s="20">
        <v>164</v>
      </c>
      <c r="V167" s="52"/>
      <c r="AQ167" s="27"/>
      <c r="AS167" s="3"/>
      <c r="AT167" s="4"/>
      <c r="AZ167" s="5"/>
      <c r="BA167" s="5"/>
      <c r="BD167" s="6"/>
      <c r="BE167" s="5"/>
      <c r="BF167" s="5"/>
      <c r="BJ167" s="5"/>
      <c r="BK167" s="5"/>
      <c r="BO167" s="5"/>
      <c r="BP167" s="5"/>
      <c r="BT167" s="5"/>
      <c r="BU167" s="5"/>
      <c r="BY167" s="5"/>
      <c r="BZ167" s="5"/>
      <c r="CD167" s="5"/>
      <c r="CE167" s="5"/>
      <c r="CI167" s="5"/>
      <c r="CJ167" s="5"/>
      <c r="CN167" s="5"/>
      <c r="CO167" s="5"/>
      <c r="CS167" s="5"/>
      <c r="CT167" s="5"/>
      <c r="CX167" s="5"/>
      <c r="CY167" s="5"/>
      <c r="DC167" s="5"/>
      <c r="DD167" s="5"/>
      <c r="DH167" s="5"/>
      <c r="DI167" s="5"/>
      <c r="DM167" s="5"/>
      <c r="DN167" s="5"/>
      <c r="DR167" s="30"/>
    </row>
    <row r="168" spans="1:122" ht="13.5" customHeight="1" x14ac:dyDescent="0.15">
      <c r="A168" s="20">
        <v>165</v>
      </c>
      <c r="V168" s="52"/>
      <c r="AQ168" s="27"/>
      <c r="AS168" s="3"/>
      <c r="AT168" s="4"/>
      <c r="AZ168" s="5"/>
      <c r="BA168" s="5"/>
      <c r="BD168" s="6"/>
      <c r="BE168" s="5"/>
      <c r="BF168" s="5"/>
      <c r="BJ168" s="5"/>
      <c r="BK168" s="5"/>
      <c r="BO168" s="5"/>
      <c r="BP168" s="5"/>
      <c r="BT168" s="5"/>
      <c r="BU168" s="5"/>
      <c r="BY168" s="5"/>
      <c r="BZ168" s="5"/>
      <c r="CD168" s="5"/>
      <c r="CE168" s="5"/>
      <c r="CI168" s="5"/>
      <c r="CJ168" s="5"/>
      <c r="CN168" s="5"/>
      <c r="CO168" s="5"/>
      <c r="CS168" s="5"/>
      <c r="CT168" s="5"/>
      <c r="CX168" s="5"/>
      <c r="CY168" s="5"/>
      <c r="DC168" s="5"/>
      <c r="DD168" s="5"/>
      <c r="DH168" s="5"/>
      <c r="DI168" s="5"/>
      <c r="DM168" s="5"/>
      <c r="DN168" s="5"/>
      <c r="DR168" s="30"/>
    </row>
    <row r="169" spans="1:122" ht="13.5" customHeight="1" x14ac:dyDescent="0.15">
      <c r="A169" s="20">
        <v>166</v>
      </c>
      <c r="V169" s="52"/>
      <c r="AQ169" s="27"/>
      <c r="AS169" s="3"/>
      <c r="AT169" s="4"/>
      <c r="AZ169" s="5"/>
      <c r="BA169" s="5"/>
      <c r="BD169" s="6"/>
      <c r="BE169" s="5"/>
      <c r="BF169" s="5"/>
      <c r="BJ169" s="5"/>
      <c r="BK169" s="5"/>
      <c r="BO169" s="5"/>
      <c r="BP169" s="5"/>
      <c r="BT169" s="5"/>
      <c r="BU169" s="5"/>
      <c r="BY169" s="5"/>
      <c r="BZ169" s="5"/>
      <c r="CD169" s="5"/>
      <c r="CE169" s="5"/>
      <c r="CI169" s="5"/>
      <c r="CJ169" s="5"/>
      <c r="CN169" s="5"/>
      <c r="CO169" s="5"/>
      <c r="CS169" s="5"/>
      <c r="CT169" s="5"/>
      <c r="CX169" s="5"/>
      <c r="CY169" s="5"/>
      <c r="DC169" s="5"/>
      <c r="DD169" s="5"/>
      <c r="DH169" s="5"/>
      <c r="DI169" s="5"/>
      <c r="DM169" s="5"/>
      <c r="DN169" s="5"/>
      <c r="DR169" s="30"/>
    </row>
    <row r="170" spans="1:122" ht="13.5" customHeight="1" x14ac:dyDescent="0.15">
      <c r="A170" s="20">
        <v>167</v>
      </c>
      <c r="V170" s="52"/>
      <c r="AQ170" s="27"/>
      <c r="AS170" s="3"/>
      <c r="AT170" s="4"/>
      <c r="AZ170" s="5"/>
      <c r="BA170" s="5"/>
      <c r="BD170" s="6"/>
      <c r="BE170" s="5"/>
      <c r="BF170" s="5"/>
      <c r="BJ170" s="5"/>
      <c r="BK170" s="5"/>
      <c r="BO170" s="5"/>
      <c r="BP170" s="5"/>
      <c r="BT170" s="5"/>
      <c r="BU170" s="5"/>
      <c r="BY170" s="5"/>
      <c r="BZ170" s="5"/>
      <c r="CD170" s="5"/>
      <c r="CE170" s="5"/>
      <c r="CI170" s="5"/>
      <c r="CJ170" s="5"/>
      <c r="CN170" s="5"/>
      <c r="CO170" s="5"/>
      <c r="CS170" s="5"/>
      <c r="CT170" s="5"/>
      <c r="CX170" s="5"/>
      <c r="CY170" s="5"/>
      <c r="DC170" s="5"/>
      <c r="DD170" s="5"/>
      <c r="DH170" s="5"/>
      <c r="DI170" s="5"/>
      <c r="DM170" s="5"/>
      <c r="DN170" s="5"/>
      <c r="DR170" s="30"/>
    </row>
    <row r="171" spans="1:122" ht="13.5" customHeight="1" x14ac:dyDescent="0.15">
      <c r="A171" s="20">
        <v>168</v>
      </c>
      <c r="V171" s="52"/>
      <c r="AQ171" s="27"/>
      <c r="AS171" s="3"/>
      <c r="AT171" s="4"/>
      <c r="AZ171" s="5"/>
      <c r="BA171" s="5"/>
      <c r="BD171" s="6"/>
      <c r="BE171" s="5"/>
      <c r="BF171" s="5"/>
      <c r="BJ171" s="5"/>
      <c r="BK171" s="5"/>
      <c r="BO171" s="5"/>
      <c r="BP171" s="5"/>
      <c r="BT171" s="5"/>
      <c r="BU171" s="5"/>
      <c r="BY171" s="5"/>
      <c r="BZ171" s="5"/>
      <c r="CD171" s="5"/>
      <c r="CE171" s="5"/>
      <c r="CI171" s="5"/>
      <c r="CJ171" s="5"/>
      <c r="CN171" s="5"/>
      <c r="CO171" s="5"/>
      <c r="CS171" s="5"/>
      <c r="CT171" s="5"/>
      <c r="CX171" s="5"/>
      <c r="CY171" s="5"/>
      <c r="DC171" s="5"/>
      <c r="DD171" s="5"/>
      <c r="DH171" s="5"/>
      <c r="DI171" s="5"/>
      <c r="DM171" s="5"/>
      <c r="DN171" s="5"/>
      <c r="DR171" s="30"/>
    </row>
    <row r="172" spans="1:122" ht="13.5" customHeight="1" x14ac:dyDescent="0.15">
      <c r="A172" s="20">
        <v>169</v>
      </c>
      <c r="V172" s="52"/>
      <c r="AQ172" s="27"/>
      <c r="AS172" s="3"/>
      <c r="AT172" s="4"/>
      <c r="AZ172" s="5"/>
      <c r="BA172" s="5"/>
      <c r="BD172" s="6"/>
      <c r="BE172" s="5"/>
      <c r="BF172" s="5"/>
      <c r="BJ172" s="5"/>
      <c r="BK172" s="5"/>
      <c r="BO172" s="5"/>
      <c r="BP172" s="5"/>
      <c r="BT172" s="5"/>
      <c r="BU172" s="5"/>
      <c r="BY172" s="5"/>
      <c r="BZ172" s="5"/>
      <c r="CD172" s="5"/>
      <c r="CE172" s="5"/>
      <c r="CI172" s="5"/>
      <c r="CJ172" s="5"/>
      <c r="CN172" s="5"/>
      <c r="CO172" s="5"/>
      <c r="CS172" s="5"/>
      <c r="CT172" s="5"/>
      <c r="CX172" s="5"/>
      <c r="CY172" s="5"/>
      <c r="DC172" s="5"/>
      <c r="DD172" s="5"/>
      <c r="DH172" s="5"/>
      <c r="DI172" s="5"/>
      <c r="DM172" s="5"/>
      <c r="DN172" s="5"/>
      <c r="DR172" s="30"/>
    </row>
    <row r="173" spans="1:122" ht="13.5" customHeight="1" x14ac:dyDescent="0.15">
      <c r="A173" s="20">
        <v>170</v>
      </c>
      <c r="V173" s="52"/>
      <c r="AQ173" s="27"/>
      <c r="AS173" s="3"/>
      <c r="AT173" s="4"/>
      <c r="AZ173" s="5"/>
      <c r="BA173" s="5"/>
      <c r="BD173" s="6"/>
      <c r="BE173" s="5"/>
      <c r="BF173" s="5"/>
      <c r="BJ173" s="5"/>
      <c r="BK173" s="5"/>
      <c r="BO173" s="5"/>
      <c r="BP173" s="5"/>
      <c r="BT173" s="5"/>
      <c r="BU173" s="5"/>
      <c r="BY173" s="5"/>
      <c r="BZ173" s="5"/>
      <c r="CD173" s="5"/>
      <c r="CE173" s="5"/>
      <c r="CI173" s="5"/>
      <c r="CJ173" s="5"/>
      <c r="CN173" s="5"/>
      <c r="CO173" s="5"/>
      <c r="CS173" s="5"/>
      <c r="CT173" s="5"/>
      <c r="CX173" s="5"/>
      <c r="CY173" s="5"/>
      <c r="DC173" s="5"/>
      <c r="DD173" s="5"/>
      <c r="DH173" s="5"/>
      <c r="DI173" s="5"/>
      <c r="DM173" s="5"/>
      <c r="DN173" s="5"/>
      <c r="DR173" s="30"/>
    </row>
    <row r="174" spans="1:122" ht="13.5" customHeight="1" x14ac:dyDescent="0.15">
      <c r="A174" s="20">
        <v>171</v>
      </c>
      <c r="V174" s="52"/>
      <c r="AQ174" s="27"/>
      <c r="AS174" s="3"/>
      <c r="AT174" s="4"/>
      <c r="AZ174" s="5"/>
      <c r="BA174" s="5"/>
      <c r="BD174" s="6"/>
      <c r="BE174" s="5"/>
      <c r="BF174" s="5"/>
      <c r="BJ174" s="5"/>
      <c r="BK174" s="5"/>
      <c r="BO174" s="5"/>
      <c r="BP174" s="5"/>
      <c r="BT174" s="5"/>
      <c r="BU174" s="5"/>
      <c r="BY174" s="5"/>
      <c r="BZ174" s="5"/>
      <c r="CD174" s="5"/>
      <c r="CE174" s="5"/>
      <c r="CI174" s="5"/>
      <c r="CJ174" s="5"/>
      <c r="CN174" s="5"/>
      <c r="CO174" s="5"/>
      <c r="CS174" s="5"/>
      <c r="CT174" s="5"/>
      <c r="CX174" s="5"/>
      <c r="CY174" s="5"/>
      <c r="DC174" s="5"/>
      <c r="DD174" s="5"/>
      <c r="DH174" s="5"/>
      <c r="DI174" s="5"/>
      <c r="DM174" s="5"/>
      <c r="DN174" s="5"/>
      <c r="DR174" s="30"/>
    </row>
    <row r="175" spans="1:122" ht="13.5" customHeight="1" x14ac:dyDescent="0.15">
      <c r="A175" s="20">
        <v>172</v>
      </c>
      <c r="V175" s="52"/>
      <c r="AQ175" s="27"/>
      <c r="AS175" s="3"/>
      <c r="AT175" s="4"/>
      <c r="AZ175" s="5"/>
      <c r="BA175" s="5"/>
      <c r="BD175" s="6"/>
      <c r="BE175" s="5"/>
      <c r="BF175" s="5"/>
      <c r="BJ175" s="5"/>
      <c r="BK175" s="5"/>
      <c r="BO175" s="5"/>
      <c r="BP175" s="5"/>
      <c r="BT175" s="5"/>
      <c r="BU175" s="5"/>
      <c r="BY175" s="5"/>
      <c r="BZ175" s="5"/>
      <c r="CD175" s="5"/>
      <c r="CE175" s="5"/>
      <c r="CI175" s="5"/>
      <c r="CJ175" s="5"/>
      <c r="CN175" s="5"/>
      <c r="CO175" s="5"/>
      <c r="CS175" s="5"/>
      <c r="CT175" s="5"/>
      <c r="CX175" s="5"/>
      <c r="CY175" s="5"/>
      <c r="DC175" s="5"/>
      <c r="DD175" s="5"/>
      <c r="DH175" s="5"/>
      <c r="DI175" s="5"/>
      <c r="DM175" s="5"/>
      <c r="DN175" s="5"/>
      <c r="DR175" s="30"/>
    </row>
    <row r="176" spans="1:122" ht="13.5" customHeight="1" x14ac:dyDescent="0.15">
      <c r="A176" s="20">
        <v>173</v>
      </c>
      <c r="V176" s="52"/>
      <c r="AQ176" s="27"/>
      <c r="AS176" s="3"/>
      <c r="AT176" s="4"/>
      <c r="AZ176" s="5"/>
      <c r="BA176" s="5"/>
      <c r="BD176" s="6"/>
      <c r="BE176" s="5"/>
      <c r="BF176" s="5"/>
      <c r="BJ176" s="5"/>
      <c r="BK176" s="5"/>
      <c r="BO176" s="5"/>
      <c r="BP176" s="5"/>
      <c r="BT176" s="5"/>
      <c r="BU176" s="5"/>
      <c r="BY176" s="5"/>
      <c r="BZ176" s="5"/>
      <c r="CD176" s="5"/>
      <c r="CE176" s="5"/>
      <c r="CI176" s="5"/>
      <c r="CJ176" s="5"/>
      <c r="CN176" s="5"/>
      <c r="CO176" s="5"/>
      <c r="CS176" s="5"/>
      <c r="CT176" s="5"/>
      <c r="CX176" s="5"/>
      <c r="CY176" s="5"/>
      <c r="DC176" s="5"/>
      <c r="DD176" s="5"/>
      <c r="DH176" s="5"/>
      <c r="DI176" s="5"/>
      <c r="DM176" s="5"/>
      <c r="DN176" s="5"/>
      <c r="DR176" s="30"/>
    </row>
    <row r="177" spans="1:122" ht="13.5" customHeight="1" x14ac:dyDescent="0.15">
      <c r="A177" s="20">
        <v>174</v>
      </c>
      <c r="V177" s="52"/>
      <c r="AQ177" s="27"/>
      <c r="AS177" s="3"/>
      <c r="AT177" s="4"/>
      <c r="AZ177" s="5"/>
      <c r="BA177" s="5"/>
      <c r="BD177" s="6"/>
      <c r="BE177" s="5"/>
      <c r="BF177" s="5"/>
      <c r="BJ177" s="5"/>
      <c r="BK177" s="5"/>
      <c r="BO177" s="5"/>
      <c r="BP177" s="5"/>
      <c r="BT177" s="5"/>
      <c r="BU177" s="5"/>
      <c r="BY177" s="5"/>
      <c r="BZ177" s="5"/>
      <c r="CD177" s="5"/>
      <c r="CE177" s="5"/>
      <c r="CI177" s="5"/>
      <c r="CJ177" s="5"/>
      <c r="CN177" s="5"/>
      <c r="CO177" s="5"/>
      <c r="CS177" s="5"/>
      <c r="CT177" s="5"/>
      <c r="CX177" s="5"/>
      <c r="CY177" s="5"/>
      <c r="DC177" s="5"/>
      <c r="DD177" s="5"/>
      <c r="DH177" s="5"/>
      <c r="DI177" s="5"/>
      <c r="DM177" s="5"/>
      <c r="DN177" s="5"/>
      <c r="DR177" s="30"/>
    </row>
    <row r="178" spans="1:122" ht="13.5" customHeight="1" x14ac:dyDescent="0.15">
      <c r="A178" s="20">
        <v>175</v>
      </c>
      <c r="V178" s="52"/>
      <c r="AQ178" s="27"/>
      <c r="AS178" s="3"/>
      <c r="AT178" s="4"/>
      <c r="AZ178" s="5"/>
      <c r="BA178" s="5"/>
      <c r="BD178" s="6"/>
      <c r="BE178" s="5"/>
      <c r="BF178" s="5"/>
      <c r="BJ178" s="5"/>
      <c r="BK178" s="5"/>
      <c r="BO178" s="5"/>
      <c r="BP178" s="5"/>
      <c r="BT178" s="5"/>
      <c r="BU178" s="5"/>
      <c r="BY178" s="5"/>
      <c r="BZ178" s="5"/>
      <c r="CD178" s="5"/>
      <c r="CE178" s="5"/>
      <c r="CI178" s="5"/>
      <c r="CJ178" s="5"/>
      <c r="CN178" s="5"/>
      <c r="CO178" s="5"/>
      <c r="CS178" s="5"/>
      <c r="CT178" s="5"/>
      <c r="CX178" s="5"/>
      <c r="CY178" s="5"/>
      <c r="DC178" s="5"/>
      <c r="DD178" s="5"/>
      <c r="DH178" s="5"/>
      <c r="DI178" s="5"/>
      <c r="DM178" s="5"/>
      <c r="DN178" s="5"/>
      <c r="DR178" s="30"/>
    </row>
    <row r="179" spans="1:122" ht="13.5" customHeight="1" x14ac:dyDescent="0.15">
      <c r="A179" s="20">
        <v>176</v>
      </c>
      <c r="V179" s="52"/>
      <c r="AQ179" s="27"/>
      <c r="AS179" s="3"/>
      <c r="AT179" s="4"/>
      <c r="AZ179" s="5"/>
      <c r="BA179" s="5"/>
      <c r="BD179" s="6"/>
      <c r="BE179" s="5"/>
      <c r="BF179" s="5"/>
      <c r="BJ179" s="5"/>
      <c r="BK179" s="5"/>
      <c r="BO179" s="5"/>
      <c r="BP179" s="5"/>
      <c r="BT179" s="5"/>
      <c r="BU179" s="5"/>
      <c r="BY179" s="5"/>
      <c r="BZ179" s="5"/>
      <c r="CD179" s="5"/>
      <c r="CE179" s="5"/>
      <c r="CI179" s="5"/>
      <c r="CJ179" s="5"/>
      <c r="CN179" s="5"/>
      <c r="CO179" s="5"/>
      <c r="CS179" s="5"/>
      <c r="CT179" s="5"/>
      <c r="CX179" s="5"/>
      <c r="CY179" s="5"/>
      <c r="DC179" s="5"/>
      <c r="DD179" s="5"/>
      <c r="DH179" s="5"/>
      <c r="DI179" s="5"/>
      <c r="DM179" s="5"/>
      <c r="DN179" s="5"/>
      <c r="DR179" s="30"/>
    </row>
    <row r="180" spans="1:122" ht="13.5" customHeight="1" x14ac:dyDescent="0.15">
      <c r="A180" s="20">
        <v>177</v>
      </c>
      <c r="V180" s="52"/>
      <c r="AQ180" s="27"/>
      <c r="AS180" s="3"/>
      <c r="AT180" s="4"/>
      <c r="AZ180" s="5"/>
      <c r="BA180" s="5"/>
      <c r="BD180" s="6"/>
      <c r="BE180" s="5"/>
      <c r="BF180" s="5"/>
      <c r="BJ180" s="5"/>
      <c r="BK180" s="5"/>
      <c r="BO180" s="5"/>
      <c r="BP180" s="5"/>
      <c r="BT180" s="5"/>
      <c r="BU180" s="5"/>
      <c r="BY180" s="5"/>
      <c r="BZ180" s="5"/>
      <c r="CD180" s="5"/>
      <c r="CE180" s="5"/>
      <c r="CI180" s="5"/>
      <c r="CJ180" s="5"/>
      <c r="CN180" s="5"/>
      <c r="CO180" s="5"/>
      <c r="CS180" s="5"/>
      <c r="CT180" s="5"/>
      <c r="CX180" s="5"/>
      <c r="CY180" s="5"/>
      <c r="DC180" s="5"/>
      <c r="DD180" s="5"/>
      <c r="DH180" s="5"/>
      <c r="DI180" s="5"/>
      <c r="DM180" s="5"/>
      <c r="DN180" s="5"/>
      <c r="DR180" s="30"/>
    </row>
    <row r="181" spans="1:122" ht="13.5" customHeight="1" x14ac:dyDescent="0.15">
      <c r="A181" s="20">
        <v>178</v>
      </c>
      <c r="V181" s="52"/>
      <c r="AQ181" s="27"/>
      <c r="AS181" s="3"/>
      <c r="AT181" s="4"/>
      <c r="AZ181" s="5"/>
      <c r="BA181" s="5"/>
      <c r="BD181" s="6"/>
      <c r="BE181" s="5"/>
      <c r="BF181" s="5"/>
      <c r="BJ181" s="5"/>
      <c r="BK181" s="5"/>
      <c r="BO181" s="5"/>
      <c r="BP181" s="5"/>
      <c r="BT181" s="5"/>
      <c r="BU181" s="5"/>
      <c r="BY181" s="5"/>
      <c r="BZ181" s="5"/>
      <c r="CD181" s="5"/>
      <c r="CE181" s="5"/>
      <c r="CI181" s="5"/>
      <c r="CJ181" s="5"/>
      <c r="CN181" s="5"/>
      <c r="CO181" s="5"/>
      <c r="CS181" s="5"/>
      <c r="CT181" s="5"/>
      <c r="CX181" s="5"/>
      <c r="CY181" s="5"/>
      <c r="DC181" s="5"/>
      <c r="DD181" s="5"/>
      <c r="DH181" s="5"/>
      <c r="DI181" s="5"/>
      <c r="DM181" s="5"/>
      <c r="DN181" s="5"/>
      <c r="DR181" s="30"/>
    </row>
    <row r="182" spans="1:122" ht="13.5" customHeight="1" x14ac:dyDescent="0.15">
      <c r="A182" s="20">
        <v>179</v>
      </c>
      <c r="V182" s="52"/>
      <c r="AQ182" s="27"/>
      <c r="AS182" s="3"/>
      <c r="AT182" s="4"/>
      <c r="AZ182" s="5"/>
      <c r="BA182" s="5"/>
      <c r="BD182" s="6"/>
      <c r="BE182" s="5"/>
      <c r="BF182" s="5"/>
      <c r="BJ182" s="5"/>
      <c r="BK182" s="5"/>
      <c r="BO182" s="5"/>
      <c r="BP182" s="5"/>
      <c r="BT182" s="5"/>
      <c r="BU182" s="5"/>
      <c r="BY182" s="5"/>
      <c r="BZ182" s="5"/>
      <c r="CD182" s="5"/>
      <c r="CE182" s="5"/>
      <c r="CI182" s="5"/>
      <c r="CJ182" s="5"/>
      <c r="CN182" s="5"/>
      <c r="CO182" s="5"/>
      <c r="CS182" s="5"/>
      <c r="CT182" s="5"/>
      <c r="CX182" s="5"/>
      <c r="CY182" s="5"/>
      <c r="DC182" s="5"/>
      <c r="DD182" s="5"/>
      <c r="DH182" s="5"/>
      <c r="DI182" s="5"/>
      <c r="DM182" s="5"/>
      <c r="DN182" s="5"/>
      <c r="DR182" s="30"/>
    </row>
    <row r="183" spans="1:122" ht="13.5" customHeight="1" x14ac:dyDescent="0.15">
      <c r="A183" s="20">
        <v>180</v>
      </c>
      <c r="V183" s="52"/>
      <c r="AQ183" s="27"/>
      <c r="AS183" s="3"/>
      <c r="AT183" s="4"/>
      <c r="AZ183" s="5"/>
      <c r="BA183" s="5"/>
      <c r="BD183" s="6"/>
      <c r="BE183" s="5"/>
      <c r="BF183" s="5"/>
      <c r="BJ183" s="5"/>
      <c r="BK183" s="5"/>
      <c r="BO183" s="5"/>
      <c r="BP183" s="5"/>
      <c r="BT183" s="5"/>
      <c r="BU183" s="5"/>
      <c r="BY183" s="5"/>
      <c r="BZ183" s="5"/>
      <c r="CD183" s="5"/>
      <c r="CE183" s="5"/>
      <c r="CI183" s="5"/>
      <c r="CJ183" s="5"/>
      <c r="CN183" s="5"/>
      <c r="CO183" s="5"/>
      <c r="CS183" s="5"/>
      <c r="CT183" s="5"/>
      <c r="CX183" s="5"/>
      <c r="CY183" s="5"/>
      <c r="DC183" s="5"/>
      <c r="DD183" s="5"/>
      <c r="DH183" s="5"/>
      <c r="DI183" s="5"/>
      <c r="DM183" s="5"/>
      <c r="DN183" s="5"/>
      <c r="DR183" s="30"/>
    </row>
    <row r="184" spans="1:122" ht="13.5" customHeight="1" x14ac:dyDescent="0.15">
      <c r="A184" s="20">
        <v>181</v>
      </c>
      <c r="V184" s="52"/>
      <c r="AQ184" s="27"/>
      <c r="AS184" s="3"/>
      <c r="AT184" s="4"/>
      <c r="AZ184" s="5"/>
      <c r="BA184" s="5"/>
      <c r="BD184" s="6"/>
      <c r="BE184" s="5"/>
      <c r="BF184" s="5"/>
      <c r="BJ184" s="5"/>
      <c r="BK184" s="5"/>
      <c r="BO184" s="5"/>
      <c r="BP184" s="5"/>
      <c r="BT184" s="5"/>
      <c r="BU184" s="5"/>
      <c r="BY184" s="5"/>
      <c r="BZ184" s="5"/>
      <c r="CD184" s="5"/>
      <c r="CE184" s="5"/>
      <c r="CI184" s="5"/>
      <c r="CJ184" s="5"/>
      <c r="CN184" s="5"/>
      <c r="CO184" s="5"/>
      <c r="CS184" s="5"/>
      <c r="CT184" s="5"/>
      <c r="CX184" s="5"/>
      <c r="CY184" s="5"/>
      <c r="DC184" s="5"/>
      <c r="DD184" s="5"/>
      <c r="DH184" s="5"/>
      <c r="DI184" s="5"/>
      <c r="DM184" s="5"/>
      <c r="DN184" s="5"/>
      <c r="DR184" s="30"/>
    </row>
    <row r="185" spans="1:122" ht="13.5" customHeight="1" x14ac:dyDescent="0.15">
      <c r="A185" s="20">
        <v>182</v>
      </c>
      <c r="V185" s="52"/>
      <c r="AQ185" s="27"/>
      <c r="AS185" s="3"/>
      <c r="AT185" s="4"/>
      <c r="AZ185" s="5"/>
      <c r="BA185" s="5"/>
      <c r="BD185" s="6"/>
      <c r="BE185" s="5"/>
      <c r="BF185" s="5"/>
      <c r="BJ185" s="5"/>
      <c r="BK185" s="5"/>
      <c r="BO185" s="5"/>
      <c r="BP185" s="5"/>
      <c r="BT185" s="5"/>
      <c r="BU185" s="5"/>
      <c r="BY185" s="5"/>
      <c r="BZ185" s="5"/>
      <c r="CD185" s="5"/>
      <c r="CE185" s="5"/>
      <c r="CI185" s="5"/>
      <c r="CJ185" s="5"/>
      <c r="CN185" s="5"/>
      <c r="CO185" s="5"/>
      <c r="CS185" s="5"/>
      <c r="CT185" s="5"/>
      <c r="CX185" s="5"/>
      <c r="CY185" s="5"/>
      <c r="DC185" s="5"/>
      <c r="DD185" s="5"/>
      <c r="DH185" s="5"/>
      <c r="DI185" s="5"/>
      <c r="DM185" s="5"/>
      <c r="DN185" s="5"/>
      <c r="DR185" s="30"/>
    </row>
    <row r="186" spans="1:122" ht="13.5" customHeight="1" x14ac:dyDescent="0.15">
      <c r="A186" s="20">
        <v>183</v>
      </c>
      <c r="V186" s="52"/>
      <c r="AQ186" s="27"/>
      <c r="AS186" s="3"/>
      <c r="AT186" s="4"/>
      <c r="AZ186" s="5"/>
      <c r="BA186" s="5"/>
      <c r="BD186" s="6"/>
      <c r="BE186" s="5"/>
      <c r="BF186" s="5"/>
      <c r="BJ186" s="5"/>
      <c r="BK186" s="5"/>
      <c r="BO186" s="5"/>
      <c r="BP186" s="5"/>
      <c r="BT186" s="5"/>
      <c r="BU186" s="5"/>
      <c r="BY186" s="5"/>
      <c r="BZ186" s="5"/>
      <c r="CD186" s="5"/>
      <c r="CE186" s="5"/>
      <c r="CI186" s="5"/>
      <c r="CJ186" s="5"/>
      <c r="CN186" s="5"/>
      <c r="CO186" s="5"/>
      <c r="CS186" s="5"/>
      <c r="CT186" s="5"/>
      <c r="CX186" s="5"/>
      <c r="CY186" s="5"/>
      <c r="DC186" s="5"/>
      <c r="DD186" s="5"/>
      <c r="DH186" s="5"/>
      <c r="DI186" s="5"/>
      <c r="DM186" s="5"/>
      <c r="DN186" s="5"/>
      <c r="DR186" s="30"/>
    </row>
    <row r="187" spans="1:122" ht="13.5" customHeight="1" x14ac:dyDescent="0.15">
      <c r="A187" s="20">
        <v>184</v>
      </c>
      <c r="V187" s="52"/>
      <c r="AQ187" s="27"/>
      <c r="AS187" s="3"/>
      <c r="AT187" s="4"/>
      <c r="AZ187" s="5"/>
      <c r="BA187" s="5"/>
      <c r="BD187" s="6"/>
      <c r="BE187" s="5"/>
      <c r="BF187" s="5"/>
      <c r="BJ187" s="5"/>
      <c r="BK187" s="5"/>
      <c r="BO187" s="5"/>
      <c r="BP187" s="5"/>
      <c r="BT187" s="5"/>
      <c r="BU187" s="5"/>
      <c r="BY187" s="5"/>
      <c r="BZ187" s="5"/>
      <c r="CD187" s="5"/>
      <c r="CE187" s="5"/>
      <c r="CI187" s="5"/>
      <c r="CJ187" s="5"/>
      <c r="CN187" s="5"/>
      <c r="CO187" s="5"/>
      <c r="CS187" s="5"/>
      <c r="CT187" s="5"/>
      <c r="CX187" s="5"/>
      <c r="CY187" s="5"/>
      <c r="DC187" s="5"/>
      <c r="DD187" s="5"/>
      <c r="DH187" s="5"/>
      <c r="DI187" s="5"/>
      <c r="DM187" s="5"/>
      <c r="DN187" s="5"/>
      <c r="DR187" s="30"/>
    </row>
    <row r="188" spans="1:122" ht="13.5" customHeight="1" x14ac:dyDescent="0.15">
      <c r="A188" s="20">
        <v>185</v>
      </c>
      <c r="V188" s="52"/>
      <c r="AQ188" s="27"/>
      <c r="AS188" s="3"/>
      <c r="AT188" s="4"/>
      <c r="AZ188" s="5"/>
      <c r="BA188" s="5"/>
      <c r="BD188" s="6"/>
      <c r="BE188" s="5"/>
      <c r="BF188" s="5"/>
      <c r="BJ188" s="5"/>
      <c r="BK188" s="5"/>
      <c r="BO188" s="5"/>
      <c r="BP188" s="5"/>
      <c r="BT188" s="5"/>
      <c r="BU188" s="5"/>
      <c r="BY188" s="5"/>
      <c r="BZ188" s="5"/>
      <c r="CD188" s="5"/>
      <c r="CE188" s="5"/>
      <c r="CI188" s="5"/>
      <c r="CJ188" s="5"/>
      <c r="CN188" s="5"/>
      <c r="CO188" s="5"/>
      <c r="CS188" s="5"/>
      <c r="CT188" s="5"/>
      <c r="CX188" s="5"/>
      <c r="CY188" s="5"/>
      <c r="DC188" s="5"/>
      <c r="DD188" s="5"/>
      <c r="DH188" s="5"/>
      <c r="DI188" s="5"/>
      <c r="DM188" s="5"/>
      <c r="DN188" s="5"/>
      <c r="DR188" s="30"/>
    </row>
    <row r="189" spans="1:122" ht="13.5" customHeight="1" x14ac:dyDescent="0.15">
      <c r="A189" s="20">
        <v>186</v>
      </c>
      <c r="V189" s="52"/>
      <c r="AQ189" s="27"/>
      <c r="AS189" s="3"/>
      <c r="AT189" s="4"/>
      <c r="AZ189" s="5"/>
      <c r="BA189" s="5"/>
      <c r="BD189" s="6"/>
      <c r="BE189" s="5"/>
      <c r="BF189" s="5"/>
      <c r="BJ189" s="5"/>
      <c r="BK189" s="5"/>
      <c r="BO189" s="5"/>
      <c r="BP189" s="5"/>
      <c r="BT189" s="5"/>
      <c r="BU189" s="5"/>
      <c r="BY189" s="5"/>
      <c r="BZ189" s="5"/>
      <c r="CD189" s="5"/>
      <c r="CE189" s="5"/>
      <c r="CI189" s="5"/>
      <c r="CJ189" s="5"/>
      <c r="CN189" s="5"/>
      <c r="CO189" s="5"/>
      <c r="CS189" s="5"/>
      <c r="CT189" s="5"/>
      <c r="CX189" s="5"/>
      <c r="CY189" s="5"/>
      <c r="DC189" s="5"/>
      <c r="DD189" s="5"/>
      <c r="DH189" s="5"/>
      <c r="DI189" s="5"/>
      <c r="DM189" s="5"/>
      <c r="DN189" s="5"/>
      <c r="DR189" s="30"/>
    </row>
    <row r="190" spans="1:122" ht="13.5" customHeight="1" x14ac:dyDescent="0.15">
      <c r="A190" s="20">
        <v>187</v>
      </c>
      <c r="V190" s="52"/>
      <c r="AQ190" s="27"/>
      <c r="AS190" s="3"/>
      <c r="AT190" s="4"/>
      <c r="AZ190" s="5"/>
      <c r="BA190" s="5"/>
      <c r="BD190" s="6"/>
      <c r="BE190" s="5"/>
      <c r="BF190" s="5"/>
      <c r="BJ190" s="5"/>
      <c r="BK190" s="5"/>
      <c r="BO190" s="5"/>
      <c r="BP190" s="5"/>
      <c r="BT190" s="5"/>
      <c r="BU190" s="5"/>
      <c r="BY190" s="5"/>
      <c r="BZ190" s="5"/>
      <c r="CD190" s="5"/>
      <c r="CE190" s="5"/>
      <c r="CI190" s="5"/>
      <c r="CJ190" s="5"/>
      <c r="CN190" s="5"/>
      <c r="CO190" s="5"/>
      <c r="CS190" s="5"/>
      <c r="CT190" s="5"/>
      <c r="CX190" s="5"/>
      <c r="CY190" s="5"/>
      <c r="DC190" s="5"/>
      <c r="DD190" s="5"/>
      <c r="DH190" s="5"/>
      <c r="DI190" s="5"/>
      <c r="DM190" s="5"/>
      <c r="DN190" s="5"/>
      <c r="DR190" s="30"/>
    </row>
    <row r="191" spans="1:122" ht="13.5" customHeight="1" x14ac:dyDescent="0.15">
      <c r="A191" s="20">
        <v>188</v>
      </c>
      <c r="V191" s="52"/>
      <c r="AQ191" s="27"/>
      <c r="AS191" s="3"/>
      <c r="AT191" s="4"/>
      <c r="AZ191" s="5"/>
      <c r="BA191" s="5"/>
      <c r="BD191" s="6"/>
      <c r="BE191" s="5"/>
      <c r="BF191" s="5"/>
      <c r="BJ191" s="5"/>
      <c r="BK191" s="5"/>
      <c r="BO191" s="5"/>
      <c r="BP191" s="5"/>
      <c r="BT191" s="5"/>
      <c r="BU191" s="5"/>
      <c r="BY191" s="5"/>
      <c r="BZ191" s="5"/>
      <c r="CD191" s="5"/>
      <c r="CE191" s="5"/>
      <c r="CI191" s="5"/>
      <c r="CJ191" s="5"/>
      <c r="CN191" s="5"/>
      <c r="CO191" s="5"/>
      <c r="CS191" s="5"/>
      <c r="CT191" s="5"/>
      <c r="CX191" s="5"/>
      <c r="CY191" s="5"/>
      <c r="DC191" s="5"/>
      <c r="DD191" s="5"/>
      <c r="DH191" s="5"/>
      <c r="DI191" s="5"/>
      <c r="DM191" s="5"/>
      <c r="DN191" s="5"/>
      <c r="DR191" s="30"/>
    </row>
    <row r="192" spans="1:122" ht="13.5" customHeight="1" x14ac:dyDescent="0.15">
      <c r="A192" s="20">
        <v>189</v>
      </c>
      <c r="V192" s="52"/>
      <c r="AQ192" s="27"/>
      <c r="AS192" s="3"/>
      <c r="AT192" s="4"/>
      <c r="AZ192" s="5"/>
      <c r="BA192" s="5"/>
      <c r="BD192" s="6"/>
      <c r="BE192" s="5"/>
      <c r="BF192" s="5"/>
      <c r="BJ192" s="5"/>
      <c r="BK192" s="5"/>
      <c r="BO192" s="5"/>
      <c r="BP192" s="5"/>
      <c r="BT192" s="5"/>
      <c r="BU192" s="5"/>
      <c r="BY192" s="5"/>
      <c r="BZ192" s="5"/>
      <c r="CD192" s="5"/>
      <c r="CE192" s="5"/>
      <c r="CI192" s="5"/>
      <c r="CJ192" s="5"/>
      <c r="CN192" s="5"/>
      <c r="CO192" s="5"/>
      <c r="CS192" s="5"/>
      <c r="CT192" s="5"/>
      <c r="CX192" s="5"/>
      <c r="CY192" s="5"/>
      <c r="DC192" s="5"/>
      <c r="DD192" s="5"/>
      <c r="DH192" s="5"/>
      <c r="DI192" s="5"/>
      <c r="DM192" s="5"/>
      <c r="DN192" s="5"/>
      <c r="DR192" s="30"/>
    </row>
    <row r="193" spans="1:122" ht="13.5" customHeight="1" x14ac:dyDescent="0.15">
      <c r="A193" s="20">
        <v>190</v>
      </c>
      <c r="V193" s="52"/>
      <c r="AQ193" s="27"/>
      <c r="AS193" s="3"/>
      <c r="AT193" s="4"/>
      <c r="AZ193" s="5"/>
      <c r="BA193" s="5"/>
      <c r="BD193" s="6"/>
      <c r="BE193" s="5"/>
      <c r="BF193" s="5"/>
      <c r="BJ193" s="5"/>
      <c r="BK193" s="5"/>
      <c r="BO193" s="5"/>
      <c r="BP193" s="5"/>
      <c r="BT193" s="5"/>
      <c r="BU193" s="5"/>
      <c r="BY193" s="5"/>
      <c r="BZ193" s="5"/>
      <c r="CD193" s="5"/>
      <c r="CE193" s="5"/>
      <c r="CI193" s="5"/>
      <c r="CJ193" s="5"/>
      <c r="CN193" s="5"/>
      <c r="CO193" s="5"/>
      <c r="CS193" s="5"/>
      <c r="CT193" s="5"/>
      <c r="CX193" s="5"/>
      <c r="CY193" s="5"/>
      <c r="DC193" s="5"/>
      <c r="DD193" s="5"/>
      <c r="DH193" s="5"/>
      <c r="DI193" s="5"/>
      <c r="DM193" s="5"/>
      <c r="DN193" s="5"/>
      <c r="DR193" s="30"/>
    </row>
    <row r="194" spans="1:122" ht="13.5" customHeight="1" x14ac:dyDescent="0.15">
      <c r="A194" s="20">
        <v>191</v>
      </c>
      <c r="V194" s="52"/>
      <c r="AQ194" s="27"/>
      <c r="AS194" s="3"/>
      <c r="AT194" s="4"/>
      <c r="AZ194" s="5"/>
      <c r="BA194" s="5"/>
      <c r="BD194" s="6"/>
      <c r="BE194" s="5"/>
      <c r="BF194" s="5"/>
      <c r="BJ194" s="5"/>
      <c r="BK194" s="5"/>
      <c r="BO194" s="5"/>
      <c r="BP194" s="5"/>
      <c r="BT194" s="5"/>
      <c r="BU194" s="5"/>
      <c r="BY194" s="5"/>
      <c r="BZ194" s="5"/>
      <c r="CD194" s="5"/>
      <c r="CE194" s="5"/>
      <c r="CI194" s="5"/>
      <c r="CJ194" s="5"/>
      <c r="CN194" s="5"/>
      <c r="CO194" s="5"/>
      <c r="CS194" s="5"/>
      <c r="CT194" s="5"/>
      <c r="CX194" s="5"/>
      <c r="CY194" s="5"/>
      <c r="DC194" s="5"/>
      <c r="DD194" s="5"/>
      <c r="DH194" s="5"/>
      <c r="DI194" s="5"/>
      <c r="DM194" s="5"/>
      <c r="DN194" s="5"/>
      <c r="DR194" s="30"/>
    </row>
    <row r="195" spans="1:122" ht="13.5" customHeight="1" x14ac:dyDescent="0.15">
      <c r="A195" s="20">
        <v>192</v>
      </c>
      <c r="V195" s="52"/>
      <c r="AQ195" s="27"/>
      <c r="AS195" s="3"/>
      <c r="AT195" s="4"/>
      <c r="AZ195" s="5"/>
      <c r="BA195" s="5"/>
      <c r="BD195" s="6"/>
      <c r="BE195" s="5"/>
      <c r="BF195" s="5"/>
      <c r="BJ195" s="5"/>
      <c r="BK195" s="5"/>
      <c r="BO195" s="5"/>
      <c r="BP195" s="5"/>
      <c r="BT195" s="5"/>
      <c r="BU195" s="5"/>
      <c r="BY195" s="5"/>
      <c r="BZ195" s="5"/>
      <c r="CD195" s="5"/>
      <c r="CE195" s="5"/>
      <c r="CI195" s="5"/>
      <c r="CJ195" s="5"/>
      <c r="CN195" s="5"/>
      <c r="CO195" s="5"/>
      <c r="CS195" s="5"/>
      <c r="CT195" s="5"/>
      <c r="CX195" s="5"/>
      <c r="CY195" s="5"/>
      <c r="DC195" s="5"/>
      <c r="DD195" s="5"/>
      <c r="DH195" s="5"/>
      <c r="DI195" s="5"/>
      <c r="DM195" s="5"/>
      <c r="DN195" s="5"/>
      <c r="DR195" s="30"/>
    </row>
    <row r="196" spans="1:122" ht="13.5" customHeight="1" x14ac:dyDescent="0.15">
      <c r="A196" s="20">
        <v>193</v>
      </c>
      <c r="V196" s="52"/>
      <c r="AQ196" s="27"/>
      <c r="AS196" s="3"/>
      <c r="AT196" s="4"/>
      <c r="AZ196" s="5"/>
      <c r="BA196" s="5"/>
      <c r="BD196" s="6"/>
      <c r="BE196" s="5"/>
      <c r="BF196" s="5"/>
      <c r="BJ196" s="5"/>
      <c r="BK196" s="5"/>
      <c r="BO196" s="5"/>
      <c r="BP196" s="5"/>
      <c r="BT196" s="5"/>
      <c r="BU196" s="5"/>
      <c r="BY196" s="5"/>
      <c r="BZ196" s="5"/>
      <c r="CD196" s="5"/>
      <c r="CE196" s="5"/>
      <c r="CI196" s="5"/>
      <c r="CJ196" s="5"/>
      <c r="CN196" s="5"/>
      <c r="CO196" s="5"/>
      <c r="CS196" s="5"/>
      <c r="CT196" s="5"/>
      <c r="CX196" s="5"/>
      <c r="CY196" s="5"/>
      <c r="DC196" s="5"/>
      <c r="DD196" s="5"/>
      <c r="DH196" s="5"/>
      <c r="DI196" s="5"/>
      <c r="DM196" s="5"/>
      <c r="DN196" s="5"/>
      <c r="DR196" s="30"/>
    </row>
    <row r="197" spans="1:122" ht="13.5" customHeight="1" x14ac:dyDescent="0.15">
      <c r="A197" s="20">
        <v>194</v>
      </c>
      <c r="V197" s="52"/>
      <c r="AQ197" s="27"/>
      <c r="AS197" s="3"/>
      <c r="AT197" s="4"/>
      <c r="AZ197" s="5"/>
      <c r="BA197" s="5"/>
      <c r="BD197" s="6"/>
      <c r="BE197" s="5"/>
      <c r="BF197" s="5"/>
      <c r="BJ197" s="5"/>
      <c r="BK197" s="5"/>
      <c r="BO197" s="5"/>
      <c r="BP197" s="5"/>
      <c r="BT197" s="5"/>
      <c r="BU197" s="5"/>
      <c r="BY197" s="5"/>
      <c r="BZ197" s="5"/>
      <c r="CD197" s="5"/>
      <c r="CE197" s="5"/>
      <c r="CI197" s="5"/>
      <c r="CJ197" s="5"/>
      <c r="CN197" s="5"/>
      <c r="CO197" s="5"/>
      <c r="CS197" s="5"/>
      <c r="CT197" s="5"/>
      <c r="CX197" s="5"/>
      <c r="CY197" s="5"/>
      <c r="DC197" s="5"/>
      <c r="DD197" s="5"/>
      <c r="DH197" s="5"/>
      <c r="DI197" s="5"/>
      <c r="DM197" s="5"/>
      <c r="DN197" s="5"/>
      <c r="DR197" s="30"/>
    </row>
    <row r="198" spans="1:122" ht="13.5" customHeight="1" x14ac:dyDescent="0.15">
      <c r="A198" s="20">
        <v>195</v>
      </c>
      <c r="V198" s="52"/>
      <c r="AQ198" s="27"/>
      <c r="AS198" s="3"/>
      <c r="AT198" s="4"/>
      <c r="AZ198" s="5"/>
      <c r="BA198" s="5"/>
      <c r="BD198" s="6"/>
      <c r="BE198" s="5"/>
      <c r="BF198" s="5"/>
      <c r="BJ198" s="5"/>
      <c r="BK198" s="5"/>
      <c r="BO198" s="5"/>
      <c r="BP198" s="5"/>
      <c r="BT198" s="5"/>
      <c r="BU198" s="5"/>
      <c r="BY198" s="5"/>
      <c r="BZ198" s="5"/>
      <c r="CD198" s="5"/>
      <c r="CE198" s="5"/>
      <c r="CI198" s="5"/>
      <c r="CJ198" s="5"/>
      <c r="CN198" s="5"/>
      <c r="CO198" s="5"/>
      <c r="CS198" s="5"/>
      <c r="CT198" s="5"/>
      <c r="CX198" s="5"/>
      <c r="CY198" s="5"/>
      <c r="DC198" s="5"/>
      <c r="DD198" s="5"/>
      <c r="DH198" s="5"/>
      <c r="DI198" s="5"/>
      <c r="DM198" s="5"/>
      <c r="DN198" s="5"/>
      <c r="DR198" s="30"/>
    </row>
    <row r="199" spans="1:122" ht="13.5" customHeight="1" x14ac:dyDescent="0.15">
      <c r="A199" s="20">
        <v>196</v>
      </c>
      <c r="V199" s="52"/>
      <c r="AQ199" s="27"/>
      <c r="AS199" s="3"/>
      <c r="AT199" s="4"/>
      <c r="AZ199" s="5"/>
      <c r="BA199" s="5"/>
      <c r="BD199" s="6"/>
      <c r="BE199" s="5"/>
      <c r="BF199" s="5"/>
      <c r="BJ199" s="5"/>
      <c r="BK199" s="5"/>
      <c r="BO199" s="5"/>
      <c r="BP199" s="5"/>
      <c r="BT199" s="5"/>
      <c r="BU199" s="5"/>
      <c r="BY199" s="5"/>
      <c r="BZ199" s="5"/>
      <c r="CD199" s="5"/>
      <c r="CE199" s="5"/>
      <c r="CI199" s="5"/>
      <c r="CJ199" s="5"/>
      <c r="CN199" s="5"/>
      <c r="CO199" s="5"/>
      <c r="CS199" s="5"/>
      <c r="CT199" s="5"/>
      <c r="CX199" s="5"/>
      <c r="CY199" s="5"/>
      <c r="DC199" s="5"/>
      <c r="DD199" s="5"/>
      <c r="DH199" s="5"/>
      <c r="DI199" s="5"/>
      <c r="DM199" s="5"/>
      <c r="DN199" s="5"/>
      <c r="DR199" s="30"/>
    </row>
    <row r="200" spans="1:122" ht="13.5" customHeight="1" x14ac:dyDescent="0.15">
      <c r="A200" s="20">
        <v>197</v>
      </c>
      <c r="V200" s="52"/>
      <c r="AQ200" s="27"/>
      <c r="AS200" s="3"/>
      <c r="AT200" s="4"/>
      <c r="AZ200" s="5"/>
      <c r="BA200" s="5"/>
      <c r="BD200" s="6"/>
      <c r="BE200" s="5"/>
      <c r="BF200" s="5"/>
      <c r="BJ200" s="5"/>
      <c r="BK200" s="5"/>
      <c r="BO200" s="5"/>
      <c r="BP200" s="5"/>
      <c r="BT200" s="5"/>
      <c r="BU200" s="5"/>
      <c r="BY200" s="5"/>
      <c r="BZ200" s="5"/>
      <c r="CD200" s="5"/>
      <c r="CE200" s="5"/>
      <c r="CI200" s="5"/>
      <c r="CJ200" s="5"/>
      <c r="CN200" s="5"/>
      <c r="CO200" s="5"/>
      <c r="CS200" s="5"/>
      <c r="CT200" s="5"/>
      <c r="CX200" s="5"/>
      <c r="CY200" s="5"/>
      <c r="DC200" s="5"/>
      <c r="DD200" s="5"/>
      <c r="DH200" s="5"/>
      <c r="DI200" s="5"/>
      <c r="DM200" s="5"/>
      <c r="DN200" s="5"/>
      <c r="DR200" s="30"/>
    </row>
    <row r="201" spans="1:122" ht="13.5" customHeight="1" x14ac:dyDescent="0.15">
      <c r="A201" s="20">
        <v>198</v>
      </c>
      <c r="V201" s="52"/>
      <c r="AQ201" s="27"/>
      <c r="AS201" s="3"/>
      <c r="AT201" s="4"/>
      <c r="AZ201" s="5"/>
      <c r="BA201" s="5"/>
      <c r="BD201" s="6"/>
      <c r="BE201" s="5"/>
      <c r="BF201" s="5"/>
      <c r="BJ201" s="5"/>
      <c r="BK201" s="5"/>
      <c r="BO201" s="5"/>
      <c r="BP201" s="5"/>
      <c r="BT201" s="5"/>
      <c r="BU201" s="5"/>
      <c r="BY201" s="5"/>
      <c r="BZ201" s="5"/>
      <c r="CD201" s="5"/>
      <c r="CE201" s="5"/>
      <c r="CI201" s="5"/>
      <c r="CJ201" s="5"/>
      <c r="CN201" s="5"/>
      <c r="CO201" s="5"/>
      <c r="CS201" s="5"/>
      <c r="CT201" s="5"/>
      <c r="CX201" s="5"/>
      <c r="CY201" s="5"/>
      <c r="DC201" s="5"/>
      <c r="DD201" s="5"/>
      <c r="DH201" s="5"/>
      <c r="DI201" s="5"/>
      <c r="DM201" s="5"/>
      <c r="DN201" s="5"/>
      <c r="DR201" s="30"/>
    </row>
    <row r="202" spans="1:122" ht="13.5" customHeight="1" x14ac:dyDescent="0.15">
      <c r="A202" s="20">
        <v>199</v>
      </c>
      <c r="V202" s="52"/>
      <c r="AQ202" s="27"/>
      <c r="AS202" s="3"/>
      <c r="AT202" s="4"/>
      <c r="AZ202" s="5"/>
      <c r="BA202" s="5"/>
      <c r="BD202" s="6"/>
      <c r="BE202" s="5"/>
      <c r="BF202" s="5"/>
      <c r="BJ202" s="5"/>
      <c r="BK202" s="5"/>
      <c r="BO202" s="5"/>
      <c r="BP202" s="5"/>
      <c r="BT202" s="5"/>
      <c r="BU202" s="5"/>
      <c r="BY202" s="5"/>
      <c r="BZ202" s="5"/>
      <c r="CD202" s="5"/>
      <c r="CE202" s="5"/>
      <c r="CI202" s="5"/>
      <c r="CJ202" s="5"/>
      <c r="CN202" s="5"/>
      <c r="CO202" s="5"/>
      <c r="CS202" s="5"/>
      <c r="CT202" s="5"/>
      <c r="CX202" s="5"/>
      <c r="CY202" s="5"/>
      <c r="DC202" s="5"/>
      <c r="DD202" s="5"/>
      <c r="DH202" s="5"/>
      <c r="DI202" s="5"/>
      <c r="DM202" s="5"/>
      <c r="DN202" s="5"/>
      <c r="DR202" s="30"/>
    </row>
    <row r="203" spans="1:122" ht="13.5" customHeight="1" x14ac:dyDescent="0.15">
      <c r="A203" s="20">
        <v>200</v>
      </c>
      <c r="V203" s="52"/>
      <c r="AQ203" s="27"/>
      <c r="AS203" s="3"/>
      <c r="AT203" s="4"/>
      <c r="AZ203" s="5"/>
      <c r="BA203" s="5"/>
      <c r="BD203" s="6"/>
      <c r="BE203" s="5"/>
      <c r="BF203" s="5"/>
      <c r="BJ203" s="5"/>
      <c r="BK203" s="5"/>
      <c r="BO203" s="5"/>
      <c r="BP203" s="5"/>
      <c r="BT203" s="5"/>
      <c r="BU203" s="5"/>
      <c r="BY203" s="5"/>
      <c r="BZ203" s="5"/>
      <c r="CD203" s="5"/>
      <c r="CE203" s="5"/>
      <c r="CI203" s="5"/>
      <c r="CJ203" s="5"/>
      <c r="CN203" s="5"/>
      <c r="CO203" s="5"/>
      <c r="CS203" s="5"/>
      <c r="CT203" s="5"/>
      <c r="CX203" s="5"/>
      <c r="CY203" s="5"/>
      <c r="DC203" s="5"/>
      <c r="DD203" s="5"/>
      <c r="DH203" s="5"/>
      <c r="DI203" s="5"/>
      <c r="DM203" s="5"/>
      <c r="DN203" s="5"/>
      <c r="DR203" s="30"/>
    </row>
    <row r="204" spans="1:122" ht="13.5" customHeight="1" x14ac:dyDescent="0.15">
      <c r="A204" s="20">
        <v>201</v>
      </c>
      <c r="V204" s="52"/>
      <c r="AQ204" s="27"/>
      <c r="AS204" s="3"/>
      <c r="AT204" s="4"/>
      <c r="AZ204" s="5"/>
      <c r="BA204" s="5"/>
      <c r="BD204" s="6"/>
      <c r="BE204" s="5"/>
      <c r="BF204" s="5"/>
      <c r="BJ204" s="5"/>
      <c r="BK204" s="5"/>
      <c r="BO204" s="5"/>
      <c r="BP204" s="5"/>
      <c r="BT204" s="5"/>
      <c r="BU204" s="5"/>
      <c r="BY204" s="5"/>
      <c r="BZ204" s="5"/>
      <c r="CD204" s="5"/>
      <c r="CE204" s="5"/>
      <c r="CI204" s="5"/>
      <c r="CJ204" s="5"/>
      <c r="CN204" s="5"/>
      <c r="CO204" s="5"/>
      <c r="CS204" s="5"/>
      <c r="CT204" s="5"/>
      <c r="CX204" s="5"/>
      <c r="CY204" s="5"/>
      <c r="DC204" s="5"/>
      <c r="DD204" s="5"/>
      <c r="DH204" s="5"/>
      <c r="DI204" s="5"/>
      <c r="DM204" s="5"/>
      <c r="DN204" s="5"/>
      <c r="DR204" s="30"/>
    </row>
    <row r="205" spans="1:122" ht="13.5" customHeight="1" x14ac:dyDescent="0.15">
      <c r="A205" s="20">
        <v>202</v>
      </c>
      <c r="V205" s="52"/>
      <c r="AQ205" s="27"/>
      <c r="AS205" s="3"/>
      <c r="AT205" s="4"/>
      <c r="AZ205" s="5"/>
      <c r="BA205" s="5"/>
      <c r="BD205" s="6"/>
      <c r="BE205" s="5"/>
      <c r="BF205" s="5"/>
      <c r="BJ205" s="5"/>
      <c r="BK205" s="5"/>
      <c r="BO205" s="5"/>
      <c r="BP205" s="5"/>
      <c r="BT205" s="5"/>
      <c r="BU205" s="5"/>
      <c r="BY205" s="5"/>
      <c r="BZ205" s="5"/>
      <c r="CD205" s="5"/>
      <c r="CE205" s="5"/>
      <c r="CI205" s="5"/>
      <c r="CJ205" s="5"/>
      <c r="CN205" s="5"/>
      <c r="CO205" s="5"/>
      <c r="CS205" s="5"/>
      <c r="CT205" s="5"/>
      <c r="CX205" s="5"/>
      <c r="CY205" s="5"/>
      <c r="DC205" s="5"/>
      <c r="DD205" s="5"/>
      <c r="DH205" s="5"/>
      <c r="DI205" s="5"/>
      <c r="DM205" s="5"/>
      <c r="DN205" s="5"/>
      <c r="DR205" s="30"/>
    </row>
    <row r="206" spans="1:122" ht="13.5" customHeight="1" x14ac:dyDescent="0.15">
      <c r="A206" s="20">
        <v>203</v>
      </c>
      <c r="V206" s="52"/>
      <c r="AQ206" s="27"/>
      <c r="AS206" s="3"/>
      <c r="AT206" s="4"/>
      <c r="AZ206" s="5"/>
      <c r="BA206" s="5"/>
      <c r="BD206" s="6"/>
      <c r="BE206" s="5"/>
      <c r="BF206" s="5"/>
      <c r="BJ206" s="5"/>
      <c r="BK206" s="5"/>
      <c r="BO206" s="5"/>
      <c r="BP206" s="5"/>
      <c r="BT206" s="5"/>
      <c r="BU206" s="5"/>
      <c r="BY206" s="5"/>
      <c r="BZ206" s="5"/>
      <c r="CD206" s="5"/>
      <c r="CE206" s="5"/>
      <c r="CI206" s="5"/>
      <c r="CJ206" s="5"/>
      <c r="CN206" s="5"/>
      <c r="CO206" s="5"/>
      <c r="CS206" s="5"/>
      <c r="CT206" s="5"/>
      <c r="CX206" s="5"/>
      <c r="CY206" s="5"/>
      <c r="DC206" s="5"/>
      <c r="DD206" s="5"/>
      <c r="DH206" s="5"/>
      <c r="DI206" s="5"/>
      <c r="DM206" s="5"/>
      <c r="DN206" s="5"/>
      <c r="DR206" s="30"/>
    </row>
    <row r="207" spans="1:122" ht="13.5" customHeight="1" x14ac:dyDescent="0.15">
      <c r="A207" s="20">
        <v>204</v>
      </c>
      <c r="V207" s="52"/>
      <c r="AQ207" s="27"/>
      <c r="AS207" s="3"/>
      <c r="AT207" s="4"/>
      <c r="AZ207" s="5"/>
      <c r="BA207" s="5"/>
      <c r="BD207" s="6"/>
      <c r="BE207" s="5"/>
      <c r="BF207" s="5"/>
      <c r="BJ207" s="5"/>
      <c r="BK207" s="5"/>
      <c r="BO207" s="5"/>
      <c r="BP207" s="5"/>
      <c r="BT207" s="5"/>
      <c r="BU207" s="5"/>
      <c r="BY207" s="5"/>
      <c r="BZ207" s="5"/>
      <c r="CD207" s="5"/>
      <c r="CE207" s="5"/>
      <c r="CI207" s="5"/>
      <c r="CJ207" s="5"/>
      <c r="CN207" s="5"/>
      <c r="CO207" s="5"/>
      <c r="CS207" s="5"/>
      <c r="CT207" s="5"/>
      <c r="CX207" s="5"/>
      <c r="CY207" s="5"/>
      <c r="DC207" s="5"/>
      <c r="DD207" s="5"/>
      <c r="DH207" s="5"/>
      <c r="DI207" s="5"/>
      <c r="DM207" s="5"/>
      <c r="DN207" s="5"/>
      <c r="DR207" s="30"/>
    </row>
    <row r="208" spans="1:122" ht="13.5" customHeight="1" x14ac:dyDescent="0.15">
      <c r="A208" s="20">
        <v>205</v>
      </c>
      <c r="V208" s="52"/>
      <c r="AQ208" s="27"/>
      <c r="AS208" s="3"/>
      <c r="AT208" s="4"/>
      <c r="AZ208" s="5"/>
      <c r="BA208" s="5"/>
      <c r="BD208" s="6"/>
      <c r="BE208" s="5"/>
      <c r="BF208" s="5"/>
      <c r="BJ208" s="5"/>
      <c r="BK208" s="5"/>
      <c r="BO208" s="5"/>
      <c r="BP208" s="5"/>
      <c r="BT208" s="5"/>
      <c r="BU208" s="5"/>
      <c r="BY208" s="5"/>
      <c r="BZ208" s="5"/>
      <c r="CD208" s="5"/>
      <c r="CE208" s="5"/>
      <c r="CI208" s="5"/>
      <c r="CJ208" s="5"/>
      <c r="CN208" s="5"/>
      <c r="CO208" s="5"/>
      <c r="CS208" s="5"/>
      <c r="CT208" s="5"/>
      <c r="CX208" s="5"/>
      <c r="CY208" s="5"/>
      <c r="DC208" s="5"/>
      <c r="DD208" s="5"/>
      <c r="DH208" s="5"/>
      <c r="DI208" s="5"/>
      <c r="DM208" s="5"/>
      <c r="DN208" s="5"/>
      <c r="DR208" s="30"/>
    </row>
    <row r="209" spans="1:122" ht="13.5" customHeight="1" x14ac:dyDescent="0.15">
      <c r="A209" s="20">
        <v>206</v>
      </c>
      <c r="V209" s="52"/>
      <c r="AQ209" s="27"/>
      <c r="AS209" s="3"/>
      <c r="AT209" s="4"/>
      <c r="AZ209" s="5"/>
      <c r="BA209" s="5"/>
      <c r="BD209" s="6"/>
      <c r="BE209" s="5"/>
      <c r="BF209" s="5"/>
      <c r="BJ209" s="5"/>
      <c r="BK209" s="5"/>
      <c r="BO209" s="5"/>
      <c r="BP209" s="5"/>
      <c r="BT209" s="5"/>
      <c r="BU209" s="5"/>
      <c r="BY209" s="5"/>
      <c r="BZ209" s="5"/>
      <c r="CD209" s="5"/>
      <c r="CE209" s="5"/>
      <c r="CI209" s="5"/>
      <c r="CJ209" s="5"/>
      <c r="CN209" s="5"/>
      <c r="CO209" s="5"/>
      <c r="CS209" s="5"/>
      <c r="CT209" s="5"/>
      <c r="CX209" s="5"/>
      <c r="CY209" s="5"/>
      <c r="DC209" s="5"/>
      <c r="DD209" s="5"/>
      <c r="DH209" s="5"/>
      <c r="DI209" s="5"/>
      <c r="DM209" s="5"/>
      <c r="DN209" s="5"/>
      <c r="DR209" s="30"/>
    </row>
    <row r="210" spans="1:122" ht="13.5" customHeight="1" x14ac:dyDescent="0.15">
      <c r="A210" s="20">
        <v>207</v>
      </c>
      <c r="V210" s="52"/>
      <c r="AQ210" s="27"/>
      <c r="AS210" s="3"/>
      <c r="AT210" s="4"/>
      <c r="AZ210" s="5"/>
      <c r="BA210" s="5"/>
      <c r="BD210" s="6"/>
      <c r="BE210" s="5"/>
      <c r="BF210" s="5"/>
      <c r="BJ210" s="5"/>
      <c r="BK210" s="5"/>
      <c r="BO210" s="5"/>
      <c r="BP210" s="5"/>
      <c r="BT210" s="5"/>
      <c r="BU210" s="5"/>
      <c r="BY210" s="5"/>
      <c r="BZ210" s="5"/>
      <c r="CD210" s="5"/>
      <c r="CE210" s="5"/>
      <c r="CI210" s="5"/>
      <c r="CJ210" s="5"/>
      <c r="CN210" s="5"/>
      <c r="CO210" s="5"/>
      <c r="CS210" s="5"/>
      <c r="CT210" s="5"/>
      <c r="CX210" s="5"/>
      <c r="CY210" s="5"/>
      <c r="DC210" s="5"/>
      <c r="DD210" s="5"/>
      <c r="DH210" s="5"/>
      <c r="DI210" s="5"/>
      <c r="DM210" s="5"/>
      <c r="DN210" s="5"/>
      <c r="DR210" s="30"/>
    </row>
    <row r="211" spans="1:122" ht="13.5" customHeight="1" x14ac:dyDescent="0.15">
      <c r="A211" s="20">
        <v>208</v>
      </c>
      <c r="V211" s="52"/>
      <c r="AQ211" s="27"/>
      <c r="AS211" s="3"/>
      <c r="AT211" s="4"/>
      <c r="AZ211" s="5"/>
      <c r="BA211" s="5"/>
      <c r="BD211" s="6"/>
      <c r="BE211" s="5"/>
      <c r="BF211" s="5"/>
      <c r="BJ211" s="5"/>
      <c r="BK211" s="5"/>
      <c r="BO211" s="5"/>
      <c r="BP211" s="5"/>
      <c r="BT211" s="5"/>
      <c r="BU211" s="5"/>
      <c r="BY211" s="5"/>
      <c r="BZ211" s="5"/>
      <c r="CD211" s="5"/>
      <c r="CE211" s="5"/>
      <c r="CI211" s="5"/>
      <c r="CJ211" s="5"/>
      <c r="CN211" s="5"/>
      <c r="CO211" s="5"/>
      <c r="CS211" s="5"/>
      <c r="CT211" s="5"/>
      <c r="CX211" s="5"/>
      <c r="CY211" s="5"/>
      <c r="DC211" s="5"/>
      <c r="DD211" s="5"/>
      <c r="DH211" s="5"/>
      <c r="DI211" s="5"/>
      <c r="DM211" s="5"/>
      <c r="DN211" s="5"/>
      <c r="DR211" s="30"/>
    </row>
    <row r="212" spans="1:122" ht="13.5" customHeight="1" x14ac:dyDescent="0.15">
      <c r="A212" s="20">
        <v>209</v>
      </c>
      <c r="V212" s="52"/>
      <c r="AQ212" s="27"/>
      <c r="AS212" s="3"/>
      <c r="AT212" s="4"/>
      <c r="AZ212" s="5"/>
      <c r="BA212" s="5"/>
      <c r="BD212" s="6"/>
      <c r="BE212" s="5"/>
      <c r="BF212" s="5"/>
      <c r="BJ212" s="5"/>
      <c r="BK212" s="5"/>
      <c r="BO212" s="5"/>
      <c r="BP212" s="5"/>
      <c r="BT212" s="5"/>
      <c r="BU212" s="5"/>
      <c r="BY212" s="5"/>
      <c r="BZ212" s="5"/>
      <c r="CD212" s="5"/>
      <c r="CE212" s="5"/>
      <c r="CI212" s="5"/>
      <c r="CJ212" s="5"/>
      <c r="CN212" s="5"/>
      <c r="CO212" s="5"/>
      <c r="CS212" s="5"/>
      <c r="CT212" s="5"/>
      <c r="CX212" s="5"/>
      <c r="CY212" s="5"/>
      <c r="DC212" s="5"/>
      <c r="DD212" s="5"/>
      <c r="DH212" s="5"/>
      <c r="DI212" s="5"/>
      <c r="DM212" s="5"/>
      <c r="DN212" s="5"/>
      <c r="DR212" s="30"/>
    </row>
    <row r="213" spans="1:122" ht="13.5" customHeight="1" x14ac:dyDescent="0.15">
      <c r="A213" s="20">
        <v>210</v>
      </c>
      <c r="V213" s="52"/>
      <c r="AQ213" s="27"/>
      <c r="AS213" s="3"/>
      <c r="AT213" s="4"/>
      <c r="AZ213" s="5"/>
      <c r="BA213" s="5"/>
      <c r="BD213" s="6"/>
      <c r="BE213" s="5"/>
      <c r="BF213" s="5"/>
      <c r="BJ213" s="5"/>
      <c r="BK213" s="5"/>
      <c r="BO213" s="5"/>
      <c r="BP213" s="5"/>
      <c r="BT213" s="5"/>
      <c r="BU213" s="5"/>
      <c r="BY213" s="5"/>
      <c r="BZ213" s="5"/>
      <c r="CD213" s="5"/>
      <c r="CE213" s="5"/>
      <c r="CI213" s="5"/>
      <c r="CJ213" s="5"/>
      <c r="CN213" s="5"/>
      <c r="CO213" s="5"/>
      <c r="CS213" s="5"/>
      <c r="CT213" s="5"/>
      <c r="CX213" s="5"/>
      <c r="CY213" s="5"/>
      <c r="DC213" s="5"/>
      <c r="DD213" s="5"/>
      <c r="DH213" s="5"/>
      <c r="DI213" s="5"/>
      <c r="DM213" s="5"/>
      <c r="DN213" s="5"/>
      <c r="DR213" s="30"/>
    </row>
    <row r="214" spans="1:122" ht="13.5" customHeight="1" x14ac:dyDescent="0.15">
      <c r="A214" s="20">
        <v>211</v>
      </c>
      <c r="V214" s="52"/>
      <c r="AQ214" s="27"/>
      <c r="AS214" s="3"/>
      <c r="AT214" s="4"/>
      <c r="AZ214" s="5"/>
      <c r="BA214" s="5"/>
      <c r="BD214" s="6"/>
      <c r="BE214" s="5"/>
      <c r="BF214" s="5"/>
      <c r="BJ214" s="5"/>
      <c r="BK214" s="5"/>
      <c r="BO214" s="5"/>
      <c r="BP214" s="5"/>
      <c r="BT214" s="5"/>
      <c r="BU214" s="5"/>
      <c r="BY214" s="5"/>
      <c r="BZ214" s="5"/>
      <c r="CD214" s="5"/>
      <c r="CE214" s="5"/>
      <c r="CI214" s="5"/>
      <c r="CJ214" s="5"/>
      <c r="CN214" s="5"/>
      <c r="CO214" s="5"/>
      <c r="CS214" s="5"/>
      <c r="CT214" s="5"/>
      <c r="CX214" s="5"/>
      <c r="CY214" s="5"/>
      <c r="DC214" s="5"/>
      <c r="DD214" s="5"/>
      <c r="DH214" s="5"/>
      <c r="DI214" s="5"/>
      <c r="DM214" s="5"/>
      <c r="DN214" s="5"/>
      <c r="DR214" s="30"/>
    </row>
    <row r="215" spans="1:122" ht="13.5" customHeight="1" x14ac:dyDescent="0.15">
      <c r="A215" s="20">
        <v>212</v>
      </c>
      <c r="V215" s="52"/>
      <c r="AQ215" s="27"/>
      <c r="AS215" s="3"/>
      <c r="AT215" s="4"/>
      <c r="AZ215" s="5"/>
      <c r="BA215" s="5"/>
      <c r="BD215" s="6"/>
      <c r="BE215" s="5"/>
      <c r="BF215" s="5"/>
      <c r="BJ215" s="5"/>
      <c r="BK215" s="5"/>
      <c r="BO215" s="5"/>
      <c r="BP215" s="5"/>
      <c r="BT215" s="5"/>
      <c r="BU215" s="5"/>
      <c r="BY215" s="5"/>
      <c r="BZ215" s="5"/>
      <c r="CD215" s="5"/>
      <c r="CE215" s="5"/>
      <c r="CI215" s="5"/>
      <c r="CJ215" s="5"/>
      <c r="CN215" s="5"/>
      <c r="CO215" s="5"/>
      <c r="CS215" s="5"/>
      <c r="CT215" s="5"/>
      <c r="CX215" s="5"/>
      <c r="CY215" s="5"/>
      <c r="DC215" s="5"/>
      <c r="DD215" s="5"/>
      <c r="DH215" s="5"/>
      <c r="DI215" s="5"/>
      <c r="DM215" s="5"/>
      <c r="DN215" s="5"/>
      <c r="DR215" s="30"/>
    </row>
    <row r="216" spans="1:122" ht="13.5" customHeight="1" x14ac:dyDescent="0.15">
      <c r="A216" s="20">
        <v>213</v>
      </c>
      <c r="V216" s="52"/>
      <c r="AQ216" s="27"/>
      <c r="AS216" s="3"/>
      <c r="AT216" s="4"/>
      <c r="AZ216" s="5"/>
      <c r="BA216" s="5"/>
      <c r="BD216" s="6"/>
      <c r="BE216" s="5"/>
      <c r="BF216" s="5"/>
      <c r="BJ216" s="5"/>
      <c r="BK216" s="5"/>
      <c r="BO216" s="5"/>
      <c r="BP216" s="5"/>
      <c r="BT216" s="5"/>
      <c r="BU216" s="5"/>
      <c r="BY216" s="5"/>
      <c r="BZ216" s="5"/>
      <c r="CD216" s="5"/>
      <c r="CE216" s="5"/>
      <c r="CI216" s="5"/>
      <c r="CJ216" s="5"/>
      <c r="CN216" s="5"/>
      <c r="CO216" s="5"/>
      <c r="CS216" s="5"/>
      <c r="CT216" s="5"/>
      <c r="CX216" s="5"/>
      <c r="CY216" s="5"/>
      <c r="DC216" s="5"/>
      <c r="DD216" s="5"/>
      <c r="DH216" s="5"/>
      <c r="DI216" s="5"/>
      <c r="DM216" s="5"/>
      <c r="DN216" s="5"/>
      <c r="DR216" s="30"/>
    </row>
    <row r="217" spans="1:122" ht="13.5" customHeight="1" x14ac:dyDescent="0.15">
      <c r="A217" s="20">
        <v>214</v>
      </c>
      <c r="V217" s="52"/>
      <c r="AQ217" s="27"/>
      <c r="AS217" s="3"/>
      <c r="AT217" s="4"/>
      <c r="AZ217" s="5"/>
      <c r="BA217" s="5"/>
      <c r="BD217" s="6"/>
      <c r="BE217" s="5"/>
      <c r="BF217" s="5"/>
      <c r="BJ217" s="5"/>
      <c r="BK217" s="5"/>
      <c r="BO217" s="5"/>
      <c r="BP217" s="5"/>
      <c r="BT217" s="5"/>
      <c r="BU217" s="5"/>
      <c r="BY217" s="5"/>
      <c r="BZ217" s="5"/>
      <c r="CD217" s="5"/>
      <c r="CE217" s="5"/>
      <c r="CI217" s="5"/>
      <c r="CJ217" s="5"/>
      <c r="CN217" s="5"/>
      <c r="CO217" s="5"/>
      <c r="CS217" s="5"/>
      <c r="CT217" s="5"/>
      <c r="CX217" s="5"/>
      <c r="CY217" s="5"/>
      <c r="DC217" s="5"/>
      <c r="DD217" s="5"/>
      <c r="DH217" s="5"/>
      <c r="DI217" s="5"/>
      <c r="DM217" s="5"/>
      <c r="DN217" s="5"/>
      <c r="DR217" s="30"/>
    </row>
    <row r="218" spans="1:122" ht="13.5" customHeight="1" x14ac:dyDescent="0.15">
      <c r="A218" s="20">
        <v>215</v>
      </c>
      <c r="V218" s="52"/>
      <c r="AQ218" s="27"/>
      <c r="AS218" s="3"/>
      <c r="AT218" s="4"/>
      <c r="AZ218" s="5"/>
      <c r="BA218" s="5"/>
      <c r="BD218" s="6"/>
      <c r="BE218" s="5"/>
      <c r="BF218" s="5"/>
      <c r="BJ218" s="5"/>
      <c r="BK218" s="5"/>
      <c r="BO218" s="5"/>
      <c r="BP218" s="5"/>
      <c r="BT218" s="5"/>
      <c r="BU218" s="5"/>
      <c r="BY218" s="5"/>
      <c r="BZ218" s="5"/>
      <c r="CD218" s="5"/>
      <c r="CE218" s="5"/>
      <c r="CI218" s="5"/>
      <c r="CJ218" s="5"/>
      <c r="CN218" s="5"/>
      <c r="CO218" s="5"/>
      <c r="CS218" s="5"/>
      <c r="CT218" s="5"/>
      <c r="CX218" s="5"/>
      <c r="CY218" s="5"/>
      <c r="DC218" s="5"/>
      <c r="DD218" s="5"/>
      <c r="DH218" s="5"/>
      <c r="DI218" s="5"/>
      <c r="DM218" s="5"/>
      <c r="DN218" s="5"/>
      <c r="DR218" s="30"/>
    </row>
    <row r="219" spans="1:122" ht="13.5" customHeight="1" x14ac:dyDescent="0.15">
      <c r="A219" s="20">
        <v>216</v>
      </c>
      <c r="V219" s="52"/>
      <c r="AQ219" s="27"/>
      <c r="AS219" s="3"/>
      <c r="AT219" s="4"/>
      <c r="AZ219" s="5"/>
      <c r="BA219" s="5"/>
      <c r="BD219" s="6"/>
      <c r="BE219" s="5"/>
      <c r="BF219" s="5"/>
      <c r="BJ219" s="5"/>
      <c r="BK219" s="5"/>
      <c r="BO219" s="5"/>
      <c r="BP219" s="5"/>
      <c r="BT219" s="5"/>
      <c r="BU219" s="5"/>
      <c r="BY219" s="5"/>
      <c r="BZ219" s="5"/>
      <c r="CD219" s="5"/>
      <c r="CE219" s="5"/>
      <c r="CI219" s="5"/>
      <c r="CJ219" s="5"/>
      <c r="CN219" s="5"/>
      <c r="CO219" s="5"/>
      <c r="CS219" s="5"/>
      <c r="CT219" s="5"/>
      <c r="CX219" s="5"/>
      <c r="CY219" s="5"/>
      <c r="DC219" s="5"/>
      <c r="DD219" s="5"/>
      <c r="DH219" s="5"/>
      <c r="DI219" s="5"/>
      <c r="DM219" s="5"/>
      <c r="DN219" s="5"/>
      <c r="DR219" s="30"/>
    </row>
    <row r="220" spans="1:122" ht="13.5" customHeight="1" x14ac:dyDescent="0.15">
      <c r="A220" s="20">
        <v>217</v>
      </c>
      <c r="V220" s="52"/>
      <c r="AQ220" s="27"/>
      <c r="AS220" s="3"/>
      <c r="AT220" s="4"/>
      <c r="AZ220" s="5"/>
      <c r="BA220" s="5"/>
      <c r="BD220" s="6"/>
      <c r="BE220" s="5"/>
      <c r="BF220" s="5"/>
      <c r="BJ220" s="5"/>
      <c r="BK220" s="5"/>
      <c r="BO220" s="5"/>
      <c r="BP220" s="5"/>
      <c r="BT220" s="5"/>
      <c r="BU220" s="5"/>
      <c r="BY220" s="5"/>
      <c r="BZ220" s="5"/>
      <c r="CD220" s="5"/>
      <c r="CE220" s="5"/>
      <c r="CI220" s="5"/>
      <c r="CJ220" s="5"/>
      <c r="CN220" s="5"/>
      <c r="CO220" s="5"/>
      <c r="CS220" s="5"/>
      <c r="CT220" s="5"/>
      <c r="CX220" s="5"/>
      <c r="CY220" s="5"/>
      <c r="DC220" s="5"/>
      <c r="DD220" s="5"/>
      <c r="DH220" s="5"/>
      <c r="DI220" s="5"/>
      <c r="DM220" s="5"/>
      <c r="DN220" s="5"/>
      <c r="DR220" s="30"/>
    </row>
    <row r="221" spans="1:122" ht="13.5" customHeight="1" x14ac:dyDescent="0.15">
      <c r="A221" s="20">
        <v>218</v>
      </c>
      <c r="V221" s="52"/>
      <c r="AQ221" s="27"/>
      <c r="AS221" s="3"/>
      <c r="AT221" s="4"/>
      <c r="AZ221" s="5"/>
      <c r="BA221" s="5"/>
      <c r="BD221" s="6"/>
      <c r="BE221" s="5"/>
      <c r="BF221" s="5"/>
      <c r="BJ221" s="5"/>
      <c r="BK221" s="5"/>
      <c r="BO221" s="5"/>
      <c r="BP221" s="5"/>
      <c r="BT221" s="5"/>
      <c r="BU221" s="5"/>
      <c r="BY221" s="5"/>
      <c r="BZ221" s="5"/>
      <c r="CD221" s="5"/>
      <c r="CE221" s="5"/>
      <c r="CI221" s="5"/>
      <c r="CJ221" s="5"/>
      <c r="CN221" s="5"/>
      <c r="CO221" s="5"/>
      <c r="CS221" s="5"/>
      <c r="CT221" s="5"/>
      <c r="CX221" s="5"/>
      <c r="CY221" s="5"/>
      <c r="DC221" s="5"/>
      <c r="DD221" s="5"/>
      <c r="DH221" s="5"/>
      <c r="DI221" s="5"/>
      <c r="DM221" s="5"/>
      <c r="DN221" s="5"/>
      <c r="DR221" s="30"/>
    </row>
    <row r="222" spans="1:122" ht="13.5" customHeight="1" x14ac:dyDescent="0.15">
      <c r="A222" s="20">
        <v>219</v>
      </c>
      <c r="V222" s="52"/>
      <c r="AQ222" s="27"/>
      <c r="AS222" s="3"/>
      <c r="AT222" s="4"/>
      <c r="AZ222" s="5"/>
      <c r="BA222" s="5"/>
      <c r="BD222" s="6"/>
      <c r="BE222" s="5"/>
      <c r="BF222" s="5"/>
      <c r="BJ222" s="5"/>
      <c r="BK222" s="5"/>
      <c r="BO222" s="5"/>
      <c r="BP222" s="5"/>
      <c r="BT222" s="5"/>
      <c r="BU222" s="5"/>
      <c r="BY222" s="5"/>
      <c r="BZ222" s="5"/>
      <c r="CD222" s="5"/>
      <c r="CE222" s="5"/>
      <c r="CI222" s="5"/>
      <c r="CJ222" s="5"/>
      <c r="CN222" s="5"/>
      <c r="CO222" s="5"/>
      <c r="CS222" s="5"/>
      <c r="CT222" s="5"/>
      <c r="CX222" s="5"/>
      <c r="CY222" s="5"/>
      <c r="DC222" s="5"/>
      <c r="DD222" s="5"/>
      <c r="DH222" s="5"/>
      <c r="DI222" s="5"/>
      <c r="DM222" s="5"/>
      <c r="DN222" s="5"/>
      <c r="DR222" s="30"/>
    </row>
    <row r="223" spans="1:122" ht="13.5" customHeight="1" x14ac:dyDescent="0.15">
      <c r="A223" s="20">
        <v>220</v>
      </c>
      <c r="V223" s="52"/>
      <c r="AQ223" s="27"/>
      <c r="AS223" s="3"/>
      <c r="AT223" s="4"/>
      <c r="AZ223" s="5"/>
      <c r="BA223" s="5"/>
      <c r="BD223" s="6"/>
      <c r="BE223" s="5"/>
      <c r="BF223" s="5"/>
      <c r="BJ223" s="5"/>
      <c r="BK223" s="5"/>
      <c r="BO223" s="5"/>
      <c r="BP223" s="5"/>
      <c r="BT223" s="5"/>
      <c r="BU223" s="5"/>
      <c r="BY223" s="5"/>
      <c r="BZ223" s="5"/>
      <c r="CD223" s="5"/>
      <c r="CE223" s="5"/>
      <c r="CI223" s="5"/>
      <c r="CJ223" s="5"/>
      <c r="CN223" s="5"/>
      <c r="CO223" s="5"/>
      <c r="CS223" s="5"/>
      <c r="CT223" s="5"/>
      <c r="CX223" s="5"/>
      <c r="CY223" s="5"/>
      <c r="DC223" s="5"/>
      <c r="DD223" s="5"/>
      <c r="DH223" s="5"/>
      <c r="DI223" s="5"/>
      <c r="DM223" s="5"/>
      <c r="DN223" s="5"/>
      <c r="DR223" s="30"/>
    </row>
    <row r="224" spans="1:122" ht="13.5" customHeight="1" x14ac:dyDescent="0.15">
      <c r="A224" s="20">
        <v>221</v>
      </c>
      <c r="V224" s="52"/>
      <c r="AQ224" s="27"/>
      <c r="AS224" s="3"/>
      <c r="AT224" s="4"/>
      <c r="AZ224" s="5"/>
      <c r="BA224" s="5"/>
      <c r="BD224" s="6"/>
      <c r="BE224" s="5"/>
      <c r="BF224" s="5"/>
      <c r="BJ224" s="5"/>
      <c r="BK224" s="5"/>
      <c r="BO224" s="5"/>
      <c r="BP224" s="5"/>
      <c r="BT224" s="5"/>
      <c r="BU224" s="5"/>
      <c r="BY224" s="5"/>
      <c r="BZ224" s="5"/>
      <c r="CD224" s="5"/>
      <c r="CE224" s="5"/>
      <c r="CI224" s="5"/>
      <c r="CJ224" s="5"/>
      <c r="CN224" s="5"/>
      <c r="CO224" s="5"/>
      <c r="CS224" s="5"/>
      <c r="CT224" s="5"/>
      <c r="CX224" s="5"/>
      <c r="CY224" s="5"/>
      <c r="DC224" s="5"/>
      <c r="DD224" s="5"/>
      <c r="DH224" s="5"/>
      <c r="DI224" s="5"/>
      <c r="DM224" s="5"/>
      <c r="DN224" s="5"/>
      <c r="DR224" s="30"/>
    </row>
    <row r="225" spans="1:122" ht="13.5" customHeight="1" x14ac:dyDescent="0.15">
      <c r="A225" s="20">
        <v>222</v>
      </c>
      <c r="V225" s="52"/>
      <c r="AQ225" s="27"/>
      <c r="AS225" s="3"/>
      <c r="AT225" s="4"/>
      <c r="AZ225" s="5"/>
      <c r="BA225" s="5"/>
      <c r="BD225" s="6"/>
      <c r="BE225" s="5"/>
      <c r="BF225" s="5"/>
      <c r="BJ225" s="5"/>
      <c r="BK225" s="5"/>
      <c r="BO225" s="5"/>
      <c r="BP225" s="5"/>
      <c r="BT225" s="5"/>
      <c r="BU225" s="5"/>
      <c r="BY225" s="5"/>
      <c r="BZ225" s="5"/>
      <c r="CD225" s="5"/>
      <c r="CE225" s="5"/>
      <c r="CI225" s="5"/>
      <c r="CJ225" s="5"/>
      <c r="CN225" s="5"/>
      <c r="CO225" s="5"/>
      <c r="CS225" s="5"/>
      <c r="CT225" s="5"/>
      <c r="CX225" s="5"/>
      <c r="CY225" s="5"/>
      <c r="DC225" s="5"/>
      <c r="DD225" s="5"/>
      <c r="DH225" s="5"/>
      <c r="DI225" s="5"/>
      <c r="DM225" s="5"/>
      <c r="DN225" s="5"/>
      <c r="DR225" s="30"/>
    </row>
    <row r="226" spans="1:122" ht="13.5" customHeight="1" x14ac:dyDescent="0.15">
      <c r="A226" s="20">
        <v>223</v>
      </c>
      <c r="V226" s="52"/>
      <c r="AQ226" s="27"/>
      <c r="AS226" s="3"/>
      <c r="AT226" s="4"/>
      <c r="AZ226" s="5"/>
      <c r="BA226" s="5"/>
      <c r="BD226" s="6"/>
      <c r="BE226" s="5"/>
      <c r="BF226" s="5"/>
      <c r="BJ226" s="5"/>
      <c r="BK226" s="5"/>
      <c r="BO226" s="5"/>
      <c r="BP226" s="5"/>
      <c r="BT226" s="5"/>
      <c r="BU226" s="5"/>
      <c r="BY226" s="5"/>
      <c r="BZ226" s="5"/>
      <c r="CD226" s="5"/>
      <c r="CE226" s="5"/>
      <c r="CI226" s="5"/>
      <c r="CJ226" s="5"/>
      <c r="CN226" s="5"/>
      <c r="CO226" s="5"/>
      <c r="CS226" s="5"/>
      <c r="CT226" s="5"/>
      <c r="CX226" s="5"/>
      <c r="CY226" s="5"/>
      <c r="DC226" s="5"/>
      <c r="DD226" s="5"/>
      <c r="DH226" s="5"/>
      <c r="DI226" s="5"/>
      <c r="DM226" s="5"/>
      <c r="DN226" s="5"/>
      <c r="DR226" s="30"/>
    </row>
    <row r="227" spans="1:122" ht="13.5" customHeight="1" x14ac:dyDescent="0.15">
      <c r="A227" s="20">
        <v>224</v>
      </c>
      <c r="V227" s="52"/>
      <c r="AQ227" s="27"/>
      <c r="AS227" s="3"/>
      <c r="AT227" s="4"/>
      <c r="AZ227" s="5"/>
      <c r="BA227" s="5"/>
      <c r="BD227" s="6"/>
      <c r="BE227" s="5"/>
      <c r="BF227" s="5"/>
      <c r="BJ227" s="5"/>
      <c r="BK227" s="5"/>
      <c r="BO227" s="5"/>
      <c r="BP227" s="5"/>
      <c r="BT227" s="5"/>
      <c r="BU227" s="5"/>
      <c r="BY227" s="5"/>
      <c r="BZ227" s="5"/>
      <c r="CD227" s="5"/>
      <c r="CE227" s="5"/>
      <c r="CI227" s="5"/>
      <c r="CJ227" s="5"/>
      <c r="CN227" s="5"/>
      <c r="CO227" s="5"/>
      <c r="CS227" s="5"/>
      <c r="CT227" s="5"/>
      <c r="CX227" s="5"/>
      <c r="CY227" s="5"/>
      <c r="DC227" s="5"/>
      <c r="DD227" s="5"/>
      <c r="DH227" s="5"/>
      <c r="DI227" s="5"/>
      <c r="DM227" s="5"/>
      <c r="DN227" s="5"/>
      <c r="DR227" s="30"/>
    </row>
    <row r="228" spans="1:122" ht="13.5" customHeight="1" x14ac:dyDescent="0.15">
      <c r="A228" s="20">
        <v>225</v>
      </c>
      <c r="V228" s="52"/>
      <c r="AQ228" s="27"/>
      <c r="AS228" s="3"/>
      <c r="AT228" s="4"/>
      <c r="AZ228" s="5"/>
      <c r="BA228" s="5"/>
      <c r="BD228" s="6"/>
      <c r="BE228" s="5"/>
      <c r="BF228" s="5"/>
      <c r="BJ228" s="5"/>
      <c r="BK228" s="5"/>
      <c r="BO228" s="5"/>
      <c r="BP228" s="5"/>
      <c r="BT228" s="5"/>
      <c r="BU228" s="5"/>
      <c r="BY228" s="5"/>
      <c r="BZ228" s="5"/>
      <c r="CD228" s="5"/>
      <c r="CE228" s="5"/>
      <c r="CI228" s="5"/>
      <c r="CJ228" s="5"/>
      <c r="CN228" s="5"/>
      <c r="CO228" s="5"/>
      <c r="CS228" s="5"/>
      <c r="CT228" s="5"/>
      <c r="CX228" s="5"/>
      <c r="CY228" s="5"/>
      <c r="DC228" s="5"/>
      <c r="DD228" s="5"/>
      <c r="DH228" s="5"/>
      <c r="DI228" s="5"/>
      <c r="DM228" s="5"/>
      <c r="DN228" s="5"/>
      <c r="DR228" s="30"/>
    </row>
    <row r="229" spans="1:122" ht="13.5" customHeight="1" x14ac:dyDescent="0.15">
      <c r="A229" s="20">
        <v>226</v>
      </c>
      <c r="V229" s="52"/>
      <c r="AQ229" s="27"/>
      <c r="AS229" s="3"/>
      <c r="AT229" s="4"/>
      <c r="AZ229" s="5"/>
      <c r="BA229" s="5"/>
      <c r="BD229" s="6"/>
      <c r="BE229" s="5"/>
      <c r="BF229" s="5"/>
      <c r="BJ229" s="5"/>
      <c r="BK229" s="5"/>
      <c r="BO229" s="5"/>
      <c r="BP229" s="5"/>
      <c r="BT229" s="5"/>
      <c r="BU229" s="5"/>
      <c r="BY229" s="5"/>
      <c r="BZ229" s="5"/>
      <c r="CD229" s="5"/>
      <c r="CE229" s="5"/>
      <c r="CI229" s="5"/>
      <c r="CJ229" s="5"/>
      <c r="CN229" s="5"/>
      <c r="CO229" s="5"/>
      <c r="CS229" s="5"/>
      <c r="CT229" s="5"/>
      <c r="CX229" s="5"/>
      <c r="CY229" s="5"/>
      <c r="DC229" s="5"/>
      <c r="DD229" s="5"/>
      <c r="DH229" s="5"/>
      <c r="DI229" s="5"/>
      <c r="DM229" s="5"/>
      <c r="DN229" s="5"/>
      <c r="DR229" s="30"/>
    </row>
    <row r="230" spans="1:122" ht="13.5" customHeight="1" x14ac:dyDescent="0.15">
      <c r="A230" s="20">
        <v>227</v>
      </c>
      <c r="V230" s="52"/>
      <c r="AQ230" s="27"/>
      <c r="AS230" s="3"/>
      <c r="AT230" s="4"/>
      <c r="AZ230" s="5"/>
      <c r="BA230" s="5"/>
      <c r="BD230" s="6"/>
      <c r="BE230" s="5"/>
      <c r="BF230" s="5"/>
      <c r="BJ230" s="5"/>
      <c r="BK230" s="5"/>
      <c r="BO230" s="5"/>
      <c r="BP230" s="5"/>
      <c r="BT230" s="5"/>
      <c r="BU230" s="5"/>
      <c r="BY230" s="5"/>
      <c r="BZ230" s="5"/>
      <c r="CD230" s="5"/>
      <c r="CE230" s="5"/>
      <c r="CI230" s="5"/>
      <c r="CJ230" s="5"/>
      <c r="CN230" s="5"/>
      <c r="CO230" s="5"/>
      <c r="CS230" s="5"/>
      <c r="CT230" s="5"/>
      <c r="CX230" s="5"/>
      <c r="CY230" s="5"/>
      <c r="DC230" s="5"/>
      <c r="DD230" s="5"/>
      <c r="DH230" s="5"/>
      <c r="DI230" s="5"/>
      <c r="DM230" s="5"/>
      <c r="DN230" s="5"/>
      <c r="DR230" s="30"/>
    </row>
    <row r="231" spans="1:122" ht="13.5" customHeight="1" x14ac:dyDescent="0.15">
      <c r="A231" s="20">
        <v>228</v>
      </c>
      <c r="V231" s="52"/>
      <c r="AQ231" s="27"/>
      <c r="AS231" s="3"/>
      <c r="AT231" s="4"/>
      <c r="AZ231" s="5"/>
      <c r="BA231" s="5"/>
      <c r="BD231" s="6"/>
      <c r="BE231" s="5"/>
      <c r="BF231" s="5"/>
      <c r="BJ231" s="5"/>
      <c r="BK231" s="5"/>
      <c r="BO231" s="5"/>
      <c r="BP231" s="5"/>
      <c r="BT231" s="5"/>
      <c r="BU231" s="5"/>
      <c r="BY231" s="5"/>
      <c r="BZ231" s="5"/>
      <c r="CD231" s="5"/>
      <c r="CE231" s="5"/>
      <c r="CI231" s="5"/>
      <c r="CJ231" s="5"/>
      <c r="CN231" s="5"/>
      <c r="CO231" s="5"/>
      <c r="CS231" s="5"/>
      <c r="CT231" s="5"/>
      <c r="CX231" s="5"/>
      <c r="CY231" s="5"/>
      <c r="DC231" s="5"/>
      <c r="DD231" s="5"/>
      <c r="DH231" s="5"/>
      <c r="DI231" s="5"/>
      <c r="DM231" s="5"/>
      <c r="DN231" s="5"/>
      <c r="DR231" s="30"/>
    </row>
    <row r="232" spans="1:122" ht="13.5" customHeight="1" x14ac:dyDescent="0.15">
      <c r="A232" s="20">
        <v>229</v>
      </c>
      <c r="V232" s="52"/>
      <c r="AQ232" s="27"/>
      <c r="AS232" s="3"/>
      <c r="AT232" s="4"/>
      <c r="AZ232" s="5"/>
      <c r="BA232" s="5"/>
      <c r="BD232" s="6"/>
      <c r="BE232" s="5"/>
      <c r="BF232" s="5"/>
      <c r="BJ232" s="5"/>
      <c r="BK232" s="5"/>
      <c r="BO232" s="5"/>
      <c r="BP232" s="5"/>
      <c r="BT232" s="5"/>
      <c r="BU232" s="5"/>
      <c r="BY232" s="5"/>
      <c r="BZ232" s="5"/>
      <c r="CD232" s="5"/>
      <c r="CE232" s="5"/>
      <c r="CI232" s="5"/>
      <c r="CJ232" s="5"/>
      <c r="CN232" s="5"/>
      <c r="CO232" s="5"/>
      <c r="CS232" s="5"/>
      <c r="CT232" s="5"/>
      <c r="CX232" s="5"/>
      <c r="CY232" s="5"/>
      <c r="DC232" s="5"/>
      <c r="DD232" s="5"/>
      <c r="DH232" s="5"/>
      <c r="DI232" s="5"/>
      <c r="DM232" s="5"/>
      <c r="DN232" s="5"/>
      <c r="DR232" s="30"/>
    </row>
    <row r="233" spans="1:122" ht="13.5" customHeight="1" x14ac:dyDescent="0.15">
      <c r="A233" s="20">
        <v>230</v>
      </c>
      <c r="V233" s="52"/>
      <c r="AQ233" s="27"/>
      <c r="AS233" s="3"/>
      <c r="AT233" s="4"/>
      <c r="AZ233" s="5"/>
      <c r="BA233" s="5"/>
      <c r="BD233" s="6"/>
      <c r="BE233" s="5"/>
      <c r="BF233" s="5"/>
      <c r="BJ233" s="5"/>
      <c r="BK233" s="5"/>
      <c r="BO233" s="5"/>
      <c r="BP233" s="5"/>
      <c r="BT233" s="5"/>
      <c r="BU233" s="5"/>
      <c r="BY233" s="5"/>
      <c r="BZ233" s="5"/>
      <c r="CD233" s="5"/>
      <c r="CE233" s="5"/>
      <c r="CI233" s="5"/>
      <c r="CJ233" s="5"/>
      <c r="CN233" s="5"/>
      <c r="CO233" s="5"/>
      <c r="CS233" s="5"/>
      <c r="CT233" s="5"/>
      <c r="CX233" s="5"/>
      <c r="CY233" s="5"/>
      <c r="DC233" s="5"/>
      <c r="DD233" s="5"/>
      <c r="DH233" s="5"/>
      <c r="DI233" s="5"/>
      <c r="DM233" s="5"/>
      <c r="DN233" s="5"/>
      <c r="DR233" s="30"/>
    </row>
    <row r="234" spans="1:122" ht="13.5" customHeight="1" x14ac:dyDescent="0.15">
      <c r="A234" s="20">
        <v>231</v>
      </c>
      <c r="V234" s="52"/>
      <c r="AQ234" s="27"/>
      <c r="AS234" s="3"/>
      <c r="AT234" s="4"/>
      <c r="AZ234" s="5"/>
      <c r="BA234" s="5"/>
      <c r="BD234" s="6"/>
      <c r="BE234" s="5"/>
      <c r="BF234" s="5"/>
      <c r="BJ234" s="5"/>
      <c r="BK234" s="5"/>
      <c r="BO234" s="5"/>
      <c r="BP234" s="5"/>
      <c r="BT234" s="5"/>
      <c r="BU234" s="5"/>
      <c r="BY234" s="5"/>
      <c r="BZ234" s="5"/>
      <c r="CD234" s="5"/>
      <c r="CE234" s="5"/>
      <c r="CI234" s="5"/>
      <c r="CJ234" s="5"/>
      <c r="CN234" s="5"/>
      <c r="CO234" s="5"/>
      <c r="CS234" s="5"/>
      <c r="CT234" s="5"/>
      <c r="CX234" s="5"/>
      <c r="CY234" s="5"/>
      <c r="DC234" s="5"/>
      <c r="DD234" s="5"/>
      <c r="DH234" s="5"/>
      <c r="DI234" s="5"/>
      <c r="DM234" s="5"/>
      <c r="DN234" s="5"/>
      <c r="DR234" s="30"/>
    </row>
    <row r="235" spans="1:122" ht="13.5" customHeight="1" x14ac:dyDescent="0.15">
      <c r="A235" s="20">
        <v>232</v>
      </c>
      <c r="V235" s="52"/>
      <c r="AQ235" s="27"/>
      <c r="AS235" s="3"/>
      <c r="AT235" s="4"/>
      <c r="AZ235" s="5"/>
      <c r="BA235" s="5"/>
      <c r="BD235" s="6"/>
      <c r="BE235" s="5"/>
      <c r="BF235" s="5"/>
      <c r="BJ235" s="5"/>
      <c r="BK235" s="5"/>
      <c r="BO235" s="5"/>
      <c r="BP235" s="5"/>
      <c r="BT235" s="5"/>
      <c r="BU235" s="5"/>
      <c r="BY235" s="5"/>
      <c r="BZ235" s="5"/>
      <c r="CD235" s="5"/>
      <c r="CE235" s="5"/>
      <c r="CI235" s="5"/>
      <c r="CJ235" s="5"/>
      <c r="CN235" s="5"/>
      <c r="CO235" s="5"/>
      <c r="CS235" s="5"/>
      <c r="CT235" s="5"/>
      <c r="CX235" s="5"/>
      <c r="CY235" s="5"/>
      <c r="DC235" s="5"/>
      <c r="DD235" s="5"/>
      <c r="DH235" s="5"/>
      <c r="DI235" s="5"/>
      <c r="DM235" s="5"/>
      <c r="DN235" s="5"/>
      <c r="DR235" s="30"/>
    </row>
    <row r="236" spans="1:122" ht="13.5" customHeight="1" x14ac:dyDescent="0.15">
      <c r="A236" s="20">
        <v>233</v>
      </c>
      <c r="V236" s="52"/>
      <c r="AQ236" s="27"/>
      <c r="AS236" s="3"/>
      <c r="AT236" s="4"/>
      <c r="AZ236" s="5"/>
      <c r="BA236" s="5"/>
      <c r="BD236" s="6"/>
      <c r="BE236" s="5"/>
      <c r="BF236" s="5"/>
      <c r="BJ236" s="5"/>
      <c r="BK236" s="5"/>
      <c r="BO236" s="5"/>
      <c r="BP236" s="5"/>
      <c r="BT236" s="5"/>
      <c r="BU236" s="5"/>
      <c r="BY236" s="5"/>
      <c r="BZ236" s="5"/>
      <c r="CD236" s="5"/>
      <c r="CE236" s="5"/>
      <c r="CI236" s="5"/>
      <c r="CJ236" s="5"/>
      <c r="CN236" s="5"/>
      <c r="CO236" s="5"/>
      <c r="CS236" s="5"/>
      <c r="CT236" s="5"/>
      <c r="CX236" s="5"/>
      <c r="CY236" s="5"/>
      <c r="DC236" s="5"/>
      <c r="DD236" s="5"/>
      <c r="DH236" s="5"/>
      <c r="DI236" s="5"/>
      <c r="DM236" s="5"/>
      <c r="DN236" s="5"/>
      <c r="DR236" s="30"/>
    </row>
    <row r="237" spans="1:122" ht="13.5" customHeight="1" x14ac:dyDescent="0.15">
      <c r="A237" s="20">
        <v>234</v>
      </c>
      <c r="V237" s="52"/>
      <c r="AQ237" s="27"/>
      <c r="AS237" s="3"/>
      <c r="AT237" s="4"/>
      <c r="AZ237" s="5"/>
      <c r="BA237" s="5"/>
      <c r="BD237" s="6"/>
      <c r="BE237" s="5"/>
      <c r="BF237" s="5"/>
      <c r="BJ237" s="5"/>
      <c r="BK237" s="5"/>
      <c r="BO237" s="5"/>
      <c r="BP237" s="5"/>
      <c r="BT237" s="5"/>
      <c r="BU237" s="5"/>
      <c r="BY237" s="5"/>
      <c r="BZ237" s="5"/>
      <c r="CD237" s="5"/>
      <c r="CE237" s="5"/>
      <c r="CI237" s="5"/>
      <c r="CJ237" s="5"/>
      <c r="CN237" s="5"/>
      <c r="CO237" s="5"/>
      <c r="CS237" s="5"/>
      <c r="CT237" s="5"/>
      <c r="CX237" s="5"/>
      <c r="CY237" s="5"/>
      <c r="DC237" s="5"/>
      <c r="DD237" s="5"/>
      <c r="DH237" s="5"/>
      <c r="DI237" s="5"/>
      <c r="DM237" s="5"/>
      <c r="DN237" s="5"/>
      <c r="DR237" s="30"/>
    </row>
    <row r="238" spans="1:122" ht="13.5" customHeight="1" x14ac:dyDescent="0.15">
      <c r="A238" s="20">
        <v>235</v>
      </c>
      <c r="V238" s="52"/>
      <c r="AQ238" s="27"/>
      <c r="AS238" s="3"/>
      <c r="AT238" s="4"/>
      <c r="AZ238" s="5"/>
      <c r="BA238" s="5"/>
      <c r="BD238" s="6"/>
      <c r="BE238" s="5"/>
      <c r="BF238" s="5"/>
      <c r="BJ238" s="5"/>
      <c r="BK238" s="5"/>
      <c r="BO238" s="5"/>
      <c r="BP238" s="5"/>
      <c r="BT238" s="5"/>
      <c r="BU238" s="5"/>
      <c r="BY238" s="5"/>
      <c r="BZ238" s="5"/>
      <c r="CD238" s="5"/>
      <c r="CE238" s="5"/>
      <c r="CI238" s="5"/>
      <c r="CJ238" s="5"/>
      <c r="CN238" s="5"/>
      <c r="CO238" s="5"/>
      <c r="CS238" s="5"/>
      <c r="CT238" s="5"/>
      <c r="CX238" s="5"/>
      <c r="CY238" s="5"/>
      <c r="DC238" s="5"/>
      <c r="DD238" s="5"/>
      <c r="DH238" s="5"/>
      <c r="DI238" s="5"/>
      <c r="DM238" s="5"/>
      <c r="DN238" s="5"/>
      <c r="DR238" s="30"/>
    </row>
    <row r="239" spans="1:122" ht="13.5" customHeight="1" x14ac:dyDescent="0.15">
      <c r="A239" s="20">
        <v>236</v>
      </c>
      <c r="V239" s="52"/>
      <c r="AQ239" s="27"/>
      <c r="AS239" s="3"/>
      <c r="AT239" s="4"/>
      <c r="AZ239" s="5"/>
      <c r="BA239" s="5"/>
      <c r="BD239" s="6"/>
      <c r="BE239" s="5"/>
      <c r="BF239" s="5"/>
      <c r="BJ239" s="5"/>
      <c r="BK239" s="5"/>
      <c r="BO239" s="5"/>
      <c r="BP239" s="5"/>
      <c r="BT239" s="5"/>
      <c r="BU239" s="5"/>
      <c r="BY239" s="5"/>
      <c r="BZ239" s="5"/>
      <c r="CD239" s="5"/>
      <c r="CE239" s="5"/>
      <c r="CI239" s="5"/>
      <c r="CJ239" s="5"/>
      <c r="CN239" s="5"/>
      <c r="CO239" s="5"/>
      <c r="CS239" s="5"/>
      <c r="CT239" s="5"/>
      <c r="CX239" s="5"/>
      <c r="CY239" s="5"/>
      <c r="DC239" s="5"/>
      <c r="DD239" s="5"/>
      <c r="DH239" s="5"/>
      <c r="DI239" s="5"/>
      <c r="DM239" s="5"/>
      <c r="DN239" s="5"/>
      <c r="DR239" s="30"/>
    </row>
    <row r="240" spans="1:122" ht="13.5" customHeight="1" x14ac:dyDescent="0.15">
      <c r="A240" s="20">
        <v>237</v>
      </c>
      <c r="V240" s="52"/>
      <c r="AQ240" s="27"/>
      <c r="AS240" s="3"/>
      <c r="AT240" s="4"/>
      <c r="AZ240" s="5"/>
      <c r="BA240" s="5"/>
      <c r="BD240" s="6"/>
      <c r="BE240" s="5"/>
      <c r="BF240" s="5"/>
      <c r="BJ240" s="5"/>
      <c r="BK240" s="5"/>
      <c r="BO240" s="5"/>
      <c r="BP240" s="5"/>
      <c r="BT240" s="5"/>
      <c r="BU240" s="5"/>
      <c r="BY240" s="5"/>
      <c r="BZ240" s="5"/>
      <c r="CD240" s="5"/>
      <c r="CE240" s="5"/>
      <c r="CI240" s="5"/>
      <c r="CJ240" s="5"/>
      <c r="CN240" s="5"/>
      <c r="CO240" s="5"/>
      <c r="CS240" s="5"/>
      <c r="CT240" s="5"/>
      <c r="CX240" s="5"/>
      <c r="CY240" s="5"/>
      <c r="DC240" s="5"/>
      <c r="DD240" s="5"/>
      <c r="DH240" s="5"/>
      <c r="DI240" s="5"/>
      <c r="DM240" s="5"/>
      <c r="DN240" s="5"/>
      <c r="DR240" s="30"/>
    </row>
    <row r="241" spans="1:122" ht="13.5" customHeight="1" x14ac:dyDescent="0.15">
      <c r="A241" s="20">
        <v>238</v>
      </c>
      <c r="V241" s="52"/>
      <c r="AQ241" s="27"/>
      <c r="AS241" s="3"/>
      <c r="AT241" s="4"/>
      <c r="AZ241" s="5"/>
      <c r="BA241" s="5"/>
      <c r="BD241" s="6"/>
      <c r="BE241" s="5"/>
      <c r="BF241" s="5"/>
      <c r="BJ241" s="5"/>
      <c r="BK241" s="5"/>
      <c r="BO241" s="5"/>
      <c r="BP241" s="5"/>
      <c r="BT241" s="5"/>
      <c r="BU241" s="5"/>
      <c r="BY241" s="5"/>
      <c r="BZ241" s="5"/>
      <c r="CD241" s="5"/>
      <c r="CE241" s="5"/>
      <c r="CI241" s="5"/>
      <c r="CJ241" s="5"/>
      <c r="CN241" s="5"/>
      <c r="CO241" s="5"/>
      <c r="CS241" s="5"/>
      <c r="CT241" s="5"/>
      <c r="CX241" s="5"/>
      <c r="CY241" s="5"/>
      <c r="DC241" s="5"/>
      <c r="DD241" s="5"/>
      <c r="DH241" s="5"/>
      <c r="DI241" s="5"/>
      <c r="DM241" s="5"/>
      <c r="DN241" s="5"/>
      <c r="DR241" s="30"/>
    </row>
    <row r="242" spans="1:122" ht="13.5" customHeight="1" x14ac:dyDescent="0.15">
      <c r="A242" s="20">
        <v>239</v>
      </c>
      <c r="V242" s="52"/>
      <c r="AQ242" s="27"/>
      <c r="AS242" s="3"/>
      <c r="AT242" s="4"/>
      <c r="AZ242" s="5"/>
      <c r="BA242" s="5"/>
      <c r="BD242" s="6"/>
      <c r="BE242" s="5"/>
      <c r="BF242" s="5"/>
      <c r="BJ242" s="5"/>
      <c r="BK242" s="5"/>
      <c r="BO242" s="5"/>
      <c r="BP242" s="5"/>
      <c r="BT242" s="5"/>
      <c r="BU242" s="5"/>
      <c r="BY242" s="5"/>
      <c r="BZ242" s="5"/>
      <c r="CD242" s="5"/>
      <c r="CE242" s="5"/>
      <c r="CI242" s="5"/>
      <c r="CJ242" s="5"/>
      <c r="CN242" s="5"/>
      <c r="CO242" s="5"/>
      <c r="CS242" s="5"/>
      <c r="CT242" s="5"/>
      <c r="CX242" s="5"/>
      <c r="CY242" s="5"/>
      <c r="DC242" s="5"/>
      <c r="DD242" s="5"/>
      <c r="DH242" s="5"/>
      <c r="DI242" s="5"/>
      <c r="DM242" s="5"/>
      <c r="DN242" s="5"/>
      <c r="DR242" s="30"/>
    </row>
    <row r="243" spans="1:122" ht="13.5" customHeight="1" x14ac:dyDescent="0.15">
      <c r="A243" s="20">
        <v>240</v>
      </c>
      <c r="V243" s="52"/>
      <c r="AQ243" s="27"/>
      <c r="AS243" s="3"/>
      <c r="AT243" s="4"/>
      <c r="AZ243" s="5"/>
      <c r="BA243" s="5"/>
      <c r="BD243" s="6"/>
      <c r="BE243" s="5"/>
      <c r="BF243" s="5"/>
      <c r="BJ243" s="5"/>
      <c r="BK243" s="5"/>
      <c r="BO243" s="5"/>
      <c r="BP243" s="5"/>
      <c r="BT243" s="5"/>
      <c r="BU243" s="5"/>
      <c r="BY243" s="5"/>
      <c r="BZ243" s="5"/>
      <c r="CD243" s="5"/>
      <c r="CE243" s="5"/>
      <c r="CI243" s="5"/>
      <c r="CJ243" s="5"/>
      <c r="CN243" s="5"/>
      <c r="CO243" s="5"/>
      <c r="CS243" s="5"/>
      <c r="CT243" s="5"/>
      <c r="CX243" s="5"/>
      <c r="CY243" s="5"/>
      <c r="DC243" s="5"/>
      <c r="DD243" s="5"/>
      <c r="DH243" s="5"/>
      <c r="DI243" s="5"/>
      <c r="DM243" s="5"/>
      <c r="DN243" s="5"/>
      <c r="DR243" s="30"/>
    </row>
    <row r="244" spans="1:122" ht="13.5" customHeight="1" x14ac:dyDescent="0.15">
      <c r="A244" s="20">
        <v>241</v>
      </c>
      <c r="V244" s="52"/>
      <c r="AQ244" s="27"/>
      <c r="AS244" s="3"/>
      <c r="AT244" s="4"/>
      <c r="AZ244" s="5"/>
      <c r="BA244" s="5"/>
      <c r="BD244" s="6"/>
      <c r="BE244" s="5"/>
      <c r="BF244" s="5"/>
      <c r="BJ244" s="5"/>
      <c r="BK244" s="5"/>
      <c r="BO244" s="5"/>
      <c r="BP244" s="5"/>
      <c r="BT244" s="5"/>
      <c r="BU244" s="5"/>
      <c r="BY244" s="5"/>
      <c r="BZ244" s="5"/>
      <c r="CD244" s="5"/>
      <c r="CE244" s="5"/>
      <c r="CI244" s="5"/>
      <c r="CJ244" s="5"/>
      <c r="CN244" s="5"/>
      <c r="CO244" s="5"/>
      <c r="CS244" s="5"/>
      <c r="CT244" s="5"/>
      <c r="CX244" s="5"/>
      <c r="CY244" s="5"/>
      <c r="DC244" s="5"/>
      <c r="DD244" s="5"/>
      <c r="DH244" s="5"/>
      <c r="DI244" s="5"/>
      <c r="DM244" s="5"/>
      <c r="DN244" s="5"/>
      <c r="DR244" s="30"/>
    </row>
    <row r="245" spans="1:122" ht="13.5" customHeight="1" x14ac:dyDescent="0.15">
      <c r="A245" s="20">
        <v>242</v>
      </c>
      <c r="V245" s="52"/>
      <c r="AQ245" s="27"/>
      <c r="AS245" s="3"/>
      <c r="AT245" s="4"/>
      <c r="AZ245" s="5"/>
      <c r="BA245" s="5"/>
      <c r="BD245" s="6"/>
      <c r="BE245" s="5"/>
      <c r="BF245" s="5"/>
      <c r="BJ245" s="5"/>
      <c r="BK245" s="5"/>
      <c r="BO245" s="5"/>
      <c r="BP245" s="5"/>
      <c r="BT245" s="5"/>
      <c r="BU245" s="5"/>
      <c r="BY245" s="5"/>
      <c r="BZ245" s="5"/>
      <c r="CD245" s="5"/>
      <c r="CE245" s="5"/>
      <c r="CI245" s="5"/>
      <c r="CJ245" s="5"/>
      <c r="CN245" s="5"/>
      <c r="CO245" s="5"/>
      <c r="CS245" s="5"/>
      <c r="CT245" s="5"/>
      <c r="CX245" s="5"/>
      <c r="CY245" s="5"/>
      <c r="DC245" s="5"/>
      <c r="DD245" s="5"/>
      <c r="DH245" s="5"/>
      <c r="DI245" s="5"/>
      <c r="DM245" s="5"/>
      <c r="DN245" s="5"/>
      <c r="DR245" s="30"/>
    </row>
    <row r="246" spans="1:122" ht="13.5" customHeight="1" x14ac:dyDescent="0.15">
      <c r="A246" s="20">
        <v>243</v>
      </c>
      <c r="V246" s="52"/>
      <c r="AQ246" s="27"/>
      <c r="AS246" s="3"/>
      <c r="AT246" s="4"/>
      <c r="AZ246" s="5"/>
      <c r="BA246" s="5"/>
      <c r="BD246" s="6"/>
      <c r="BE246" s="5"/>
      <c r="BF246" s="5"/>
      <c r="BJ246" s="5"/>
      <c r="BK246" s="5"/>
      <c r="BO246" s="5"/>
      <c r="BP246" s="5"/>
      <c r="BT246" s="5"/>
      <c r="BU246" s="5"/>
      <c r="BY246" s="5"/>
      <c r="BZ246" s="5"/>
      <c r="CD246" s="5"/>
      <c r="CE246" s="5"/>
      <c r="CI246" s="5"/>
      <c r="CJ246" s="5"/>
      <c r="CN246" s="5"/>
      <c r="CO246" s="5"/>
      <c r="CS246" s="5"/>
      <c r="CT246" s="5"/>
      <c r="CX246" s="5"/>
      <c r="CY246" s="5"/>
      <c r="DC246" s="5"/>
      <c r="DD246" s="5"/>
      <c r="DH246" s="5"/>
      <c r="DI246" s="5"/>
      <c r="DM246" s="5"/>
      <c r="DN246" s="5"/>
      <c r="DR246" s="30"/>
    </row>
    <row r="247" spans="1:122" ht="13.5" customHeight="1" x14ac:dyDescent="0.15">
      <c r="A247" s="20">
        <v>244</v>
      </c>
      <c r="V247" s="52"/>
      <c r="AQ247" s="27"/>
      <c r="AS247" s="3"/>
      <c r="AT247" s="4"/>
      <c r="AZ247" s="5"/>
      <c r="BA247" s="5"/>
      <c r="BD247" s="6"/>
      <c r="BE247" s="5"/>
      <c r="BF247" s="5"/>
      <c r="BJ247" s="5"/>
      <c r="BK247" s="5"/>
      <c r="BO247" s="5"/>
      <c r="BP247" s="5"/>
      <c r="BT247" s="5"/>
      <c r="BU247" s="5"/>
      <c r="BY247" s="5"/>
      <c r="BZ247" s="5"/>
      <c r="CD247" s="5"/>
      <c r="CE247" s="5"/>
      <c r="CI247" s="5"/>
      <c r="CJ247" s="5"/>
      <c r="CN247" s="5"/>
      <c r="CO247" s="5"/>
      <c r="CS247" s="5"/>
      <c r="CT247" s="5"/>
      <c r="CX247" s="5"/>
      <c r="CY247" s="5"/>
      <c r="DC247" s="5"/>
      <c r="DD247" s="5"/>
      <c r="DH247" s="5"/>
      <c r="DI247" s="5"/>
      <c r="DM247" s="5"/>
      <c r="DN247" s="5"/>
      <c r="DR247" s="30"/>
    </row>
    <row r="248" spans="1:122" ht="13.5" customHeight="1" x14ac:dyDescent="0.15">
      <c r="A248" s="20">
        <v>245</v>
      </c>
      <c r="V248" s="52"/>
      <c r="AQ248" s="27"/>
      <c r="AS248" s="3"/>
      <c r="AT248" s="4"/>
      <c r="AZ248" s="5"/>
      <c r="BA248" s="5"/>
      <c r="BD248" s="6"/>
      <c r="BE248" s="5"/>
      <c r="BF248" s="5"/>
      <c r="BJ248" s="5"/>
      <c r="BK248" s="5"/>
      <c r="BO248" s="5"/>
      <c r="BP248" s="5"/>
      <c r="BT248" s="5"/>
      <c r="BU248" s="5"/>
      <c r="BY248" s="5"/>
      <c r="BZ248" s="5"/>
      <c r="CD248" s="5"/>
      <c r="CE248" s="5"/>
      <c r="CI248" s="5"/>
      <c r="CJ248" s="5"/>
      <c r="CN248" s="5"/>
      <c r="CO248" s="5"/>
      <c r="CS248" s="5"/>
      <c r="CT248" s="5"/>
      <c r="CX248" s="5"/>
      <c r="CY248" s="5"/>
      <c r="DC248" s="5"/>
      <c r="DD248" s="5"/>
      <c r="DH248" s="5"/>
      <c r="DI248" s="5"/>
      <c r="DM248" s="5"/>
      <c r="DN248" s="5"/>
      <c r="DR248" s="30"/>
    </row>
    <row r="249" spans="1:122" ht="13.5" customHeight="1" x14ac:dyDescent="0.15">
      <c r="A249" s="20">
        <v>246</v>
      </c>
      <c r="V249" s="52"/>
      <c r="AQ249" s="27"/>
      <c r="AS249" s="3"/>
      <c r="AT249" s="4"/>
      <c r="AZ249" s="5"/>
      <c r="BA249" s="5"/>
      <c r="BD249" s="6"/>
      <c r="BE249" s="5"/>
      <c r="BF249" s="5"/>
      <c r="BJ249" s="5"/>
      <c r="BK249" s="5"/>
      <c r="BO249" s="5"/>
      <c r="BP249" s="5"/>
      <c r="BT249" s="5"/>
      <c r="BU249" s="5"/>
      <c r="BY249" s="5"/>
      <c r="BZ249" s="5"/>
      <c r="CD249" s="5"/>
      <c r="CE249" s="5"/>
      <c r="CI249" s="5"/>
      <c r="CJ249" s="5"/>
      <c r="CN249" s="5"/>
      <c r="CO249" s="5"/>
      <c r="CS249" s="5"/>
      <c r="CT249" s="5"/>
      <c r="CX249" s="5"/>
      <c r="CY249" s="5"/>
      <c r="DC249" s="5"/>
      <c r="DD249" s="5"/>
      <c r="DH249" s="5"/>
      <c r="DI249" s="5"/>
      <c r="DM249" s="5"/>
      <c r="DN249" s="5"/>
      <c r="DR249" s="30"/>
    </row>
    <row r="250" spans="1:122" ht="13.5" customHeight="1" x14ac:dyDescent="0.15">
      <c r="A250" s="20">
        <v>247</v>
      </c>
      <c r="V250" s="52"/>
      <c r="AQ250" s="27"/>
      <c r="AS250" s="3"/>
      <c r="AT250" s="4"/>
      <c r="AZ250" s="5"/>
      <c r="BA250" s="5"/>
      <c r="BD250" s="6"/>
      <c r="BE250" s="5"/>
      <c r="BF250" s="5"/>
      <c r="BJ250" s="5"/>
      <c r="BK250" s="5"/>
      <c r="BO250" s="5"/>
      <c r="BP250" s="5"/>
      <c r="BT250" s="5"/>
      <c r="BU250" s="5"/>
      <c r="BY250" s="5"/>
      <c r="BZ250" s="5"/>
      <c r="CD250" s="5"/>
      <c r="CE250" s="5"/>
      <c r="CI250" s="5"/>
      <c r="CJ250" s="5"/>
      <c r="CN250" s="5"/>
      <c r="CO250" s="5"/>
      <c r="CS250" s="5"/>
      <c r="CT250" s="5"/>
      <c r="CX250" s="5"/>
      <c r="CY250" s="5"/>
      <c r="DC250" s="5"/>
      <c r="DD250" s="5"/>
      <c r="DH250" s="5"/>
      <c r="DI250" s="5"/>
      <c r="DM250" s="5"/>
      <c r="DN250" s="5"/>
      <c r="DR250" s="30"/>
    </row>
    <row r="251" spans="1:122" ht="13.5" customHeight="1" x14ac:dyDescent="0.15">
      <c r="A251" s="20">
        <v>248</v>
      </c>
      <c r="V251" s="52"/>
      <c r="AQ251" s="27"/>
      <c r="AS251" s="3"/>
      <c r="AT251" s="4"/>
      <c r="AZ251" s="5"/>
      <c r="BA251" s="5"/>
      <c r="BD251" s="6"/>
      <c r="BE251" s="5"/>
      <c r="BF251" s="5"/>
      <c r="BJ251" s="5"/>
      <c r="BK251" s="5"/>
      <c r="BO251" s="5"/>
      <c r="BP251" s="5"/>
      <c r="BT251" s="5"/>
      <c r="BU251" s="5"/>
      <c r="BY251" s="5"/>
      <c r="BZ251" s="5"/>
      <c r="CD251" s="5"/>
      <c r="CE251" s="5"/>
      <c r="CI251" s="5"/>
      <c r="CJ251" s="5"/>
      <c r="CN251" s="5"/>
      <c r="CO251" s="5"/>
      <c r="CS251" s="5"/>
      <c r="CT251" s="5"/>
      <c r="CX251" s="5"/>
      <c r="CY251" s="5"/>
      <c r="DC251" s="5"/>
      <c r="DD251" s="5"/>
      <c r="DH251" s="5"/>
      <c r="DI251" s="5"/>
      <c r="DM251" s="5"/>
      <c r="DN251" s="5"/>
      <c r="DR251" s="30"/>
    </row>
    <row r="252" spans="1:122" ht="13.5" customHeight="1" x14ac:dyDescent="0.15">
      <c r="A252" s="20">
        <v>249</v>
      </c>
      <c r="V252" s="52"/>
      <c r="AQ252" s="27"/>
      <c r="AS252" s="3"/>
      <c r="AT252" s="4"/>
      <c r="AZ252" s="5"/>
      <c r="BA252" s="5"/>
      <c r="BD252" s="6"/>
      <c r="BE252" s="5"/>
      <c r="BF252" s="5"/>
      <c r="BJ252" s="5"/>
      <c r="BK252" s="5"/>
      <c r="BO252" s="5"/>
      <c r="BP252" s="5"/>
      <c r="BT252" s="5"/>
      <c r="BU252" s="5"/>
      <c r="BY252" s="5"/>
      <c r="BZ252" s="5"/>
      <c r="CD252" s="5"/>
      <c r="CE252" s="5"/>
      <c r="CI252" s="5"/>
      <c r="CJ252" s="5"/>
      <c r="CN252" s="5"/>
      <c r="CO252" s="5"/>
      <c r="CS252" s="5"/>
      <c r="CT252" s="5"/>
      <c r="CX252" s="5"/>
      <c r="CY252" s="5"/>
      <c r="DC252" s="5"/>
      <c r="DD252" s="5"/>
      <c r="DH252" s="5"/>
      <c r="DI252" s="5"/>
      <c r="DM252" s="5"/>
      <c r="DN252" s="5"/>
      <c r="DR252" s="30"/>
    </row>
    <row r="253" spans="1:122" ht="13.5" customHeight="1" x14ac:dyDescent="0.15">
      <c r="A253" s="20">
        <v>250</v>
      </c>
      <c r="V253" s="52"/>
      <c r="AQ253" s="27"/>
      <c r="AS253" s="3"/>
      <c r="AT253" s="4"/>
      <c r="AZ253" s="5"/>
      <c r="BA253" s="5"/>
      <c r="BD253" s="6"/>
      <c r="BE253" s="5"/>
      <c r="BF253" s="5"/>
      <c r="BJ253" s="5"/>
      <c r="BK253" s="5"/>
      <c r="BO253" s="5"/>
      <c r="BP253" s="5"/>
      <c r="BT253" s="5"/>
      <c r="BU253" s="5"/>
      <c r="BY253" s="5"/>
      <c r="BZ253" s="5"/>
      <c r="CD253" s="5"/>
      <c r="CE253" s="5"/>
      <c r="CI253" s="5"/>
      <c r="CJ253" s="5"/>
      <c r="CN253" s="5"/>
      <c r="CO253" s="5"/>
      <c r="CS253" s="5"/>
      <c r="CT253" s="5"/>
      <c r="CX253" s="5"/>
      <c r="CY253" s="5"/>
      <c r="DC253" s="5"/>
      <c r="DD253" s="5"/>
      <c r="DH253" s="5"/>
      <c r="DI253" s="5"/>
      <c r="DM253" s="5"/>
      <c r="DN253" s="5"/>
      <c r="DR253" s="30"/>
    </row>
    <row r="254" spans="1:122" ht="13.5" customHeight="1" x14ac:dyDescent="0.15">
      <c r="A254" s="20">
        <v>251</v>
      </c>
      <c r="V254" s="52"/>
      <c r="AQ254" s="27"/>
      <c r="AS254" s="3"/>
      <c r="AT254" s="4"/>
      <c r="AZ254" s="5"/>
      <c r="BA254" s="5"/>
      <c r="BD254" s="6"/>
      <c r="BE254" s="5"/>
      <c r="BF254" s="5"/>
      <c r="BJ254" s="5"/>
      <c r="BK254" s="5"/>
      <c r="BO254" s="5"/>
      <c r="BP254" s="5"/>
      <c r="BT254" s="5"/>
      <c r="BU254" s="5"/>
      <c r="BY254" s="5"/>
      <c r="BZ254" s="5"/>
      <c r="CD254" s="5"/>
      <c r="CE254" s="5"/>
      <c r="CI254" s="5"/>
      <c r="CJ254" s="5"/>
      <c r="CN254" s="5"/>
      <c r="CO254" s="5"/>
      <c r="CS254" s="5"/>
      <c r="CT254" s="5"/>
      <c r="CX254" s="5"/>
      <c r="CY254" s="5"/>
      <c r="DC254" s="5"/>
      <c r="DD254" s="5"/>
      <c r="DH254" s="5"/>
      <c r="DI254" s="5"/>
      <c r="DM254" s="5"/>
      <c r="DN254" s="5"/>
      <c r="DR254" s="30"/>
    </row>
    <row r="255" spans="1:122" ht="13.5" customHeight="1" x14ac:dyDescent="0.15">
      <c r="A255" s="20">
        <v>252</v>
      </c>
      <c r="V255" s="52"/>
      <c r="AQ255" s="27"/>
      <c r="AS255" s="3"/>
      <c r="AT255" s="4"/>
      <c r="AZ255" s="5"/>
      <c r="BA255" s="5"/>
      <c r="BD255" s="6"/>
      <c r="BE255" s="5"/>
      <c r="BF255" s="5"/>
      <c r="BJ255" s="5"/>
      <c r="BK255" s="5"/>
      <c r="BO255" s="5"/>
      <c r="BP255" s="5"/>
      <c r="BT255" s="5"/>
      <c r="BU255" s="5"/>
      <c r="BY255" s="5"/>
      <c r="BZ255" s="5"/>
      <c r="CD255" s="5"/>
      <c r="CE255" s="5"/>
      <c r="CI255" s="5"/>
      <c r="CJ255" s="5"/>
      <c r="CN255" s="5"/>
      <c r="CO255" s="5"/>
      <c r="CS255" s="5"/>
      <c r="CT255" s="5"/>
      <c r="CX255" s="5"/>
      <c r="CY255" s="5"/>
      <c r="DC255" s="5"/>
      <c r="DD255" s="5"/>
      <c r="DH255" s="5"/>
      <c r="DI255" s="5"/>
      <c r="DM255" s="5"/>
      <c r="DN255" s="5"/>
      <c r="DR255" s="30"/>
    </row>
    <row r="256" spans="1:122" ht="13.5" customHeight="1" x14ac:dyDescent="0.15">
      <c r="A256" s="20">
        <v>253</v>
      </c>
      <c r="V256" s="52"/>
      <c r="AQ256" s="27"/>
      <c r="AS256" s="3"/>
      <c r="AT256" s="4"/>
      <c r="AZ256" s="5"/>
      <c r="BA256" s="5"/>
      <c r="BD256" s="6"/>
      <c r="BE256" s="5"/>
      <c r="BF256" s="5"/>
      <c r="BJ256" s="5"/>
      <c r="BK256" s="5"/>
      <c r="BO256" s="5"/>
      <c r="BP256" s="5"/>
      <c r="BT256" s="5"/>
      <c r="BU256" s="5"/>
      <c r="BY256" s="5"/>
      <c r="BZ256" s="5"/>
      <c r="CD256" s="5"/>
      <c r="CE256" s="5"/>
      <c r="CI256" s="5"/>
      <c r="CJ256" s="5"/>
      <c r="CN256" s="5"/>
      <c r="CO256" s="5"/>
      <c r="CS256" s="5"/>
      <c r="CT256" s="5"/>
      <c r="CX256" s="5"/>
      <c r="CY256" s="5"/>
      <c r="DC256" s="5"/>
      <c r="DD256" s="5"/>
      <c r="DH256" s="5"/>
      <c r="DI256" s="5"/>
      <c r="DM256" s="5"/>
      <c r="DN256" s="5"/>
      <c r="DR256" s="30"/>
    </row>
    <row r="257" spans="1:122" ht="13.5" customHeight="1" x14ac:dyDescent="0.15">
      <c r="A257" s="20">
        <v>254</v>
      </c>
      <c r="V257" s="52"/>
      <c r="AQ257" s="27"/>
      <c r="AS257" s="3"/>
      <c r="AT257" s="4"/>
      <c r="AZ257" s="5"/>
      <c r="BA257" s="5"/>
      <c r="BD257" s="6"/>
      <c r="BE257" s="5"/>
      <c r="BF257" s="5"/>
      <c r="BJ257" s="5"/>
      <c r="BK257" s="5"/>
      <c r="BO257" s="5"/>
      <c r="BP257" s="5"/>
      <c r="BT257" s="5"/>
      <c r="BU257" s="5"/>
      <c r="BY257" s="5"/>
      <c r="BZ257" s="5"/>
      <c r="CD257" s="5"/>
      <c r="CE257" s="5"/>
      <c r="CI257" s="5"/>
      <c r="CJ257" s="5"/>
      <c r="CN257" s="5"/>
      <c r="CO257" s="5"/>
      <c r="CS257" s="5"/>
      <c r="CT257" s="5"/>
      <c r="CX257" s="5"/>
      <c r="CY257" s="5"/>
      <c r="DC257" s="5"/>
      <c r="DD257" s="5"/>
      <c r="DH257" s="5"/>
      <c r="DI257" s="5"/>
      <c r="DM257" s="5"/>
      <c r="DN257" s="5"/>
      <c r="DR257" s="30"/>
    </row>
    <row r="258" spans="1:122" ht="13.5" customHeight="1" x14ac:dyDescent="0.15">
      <c r="A258" s="20">
        <v>255</v>
      </c>
      <c r="V258" s="52"/>
      <c r="AQ258" s="27"/>
      <c r="AS258" s="3"/>
      <c r="AT258" s="4"/>
      <c r="AZ258" s="5"/>
      <c r="BA258" s="5"/>
      <c r="BD258" s="6"/>
      <c r="BE258" s="5"/>
      <c r="BF258" s="5"/>
      <c r="BJ258" s="5"/>
      <c r="BK258" s="5"/>
      <c r="BO258" s="5"/>
      <c r="BP258" s="5"/>
      <c r="BT258" s="5"/>
      <c r="BU258" s="5"/>
      <c r="BY258" s="5"/>
      <c r="BZ258" s="5"/>
      <c r="CD258" s="5"/>
      <c r="CE258" s="5"/>
      <c r="CI258" s="5"/>
      <c r="CJ258" s="5"/>
      <c r="CN258" s="5"/>
      <c r="CO258" s="5"/>
      <c r="CS258" s="5"/>
      <c r="CT258" s="5"/>
      <c r="CX258" s="5"/>
      <c r="CY258" s="5"/>
      <c r="DC258" s="5"/>
      <c r="DD258" s="5"/>
      <c r="DH258" s="5"/>
      <c r="DI258" s="5"/>
      <c r="DM258" s="5"/>
      <c r="DN258" s="5"/>
      <c r="DR258" s="30"/>
    </row>
    <row r="259" spans="1:122" ht="13.5" customHeight="1" x14ac:dyDescent="0.15">
      <c r="A259" s="20">
        <v>256</v>
      </c>
      <c r="V259" s="52"/>
      <c r="AQ259" s="27"/>
      <c r="AS259" s="3"/>
      <c r="AT259" s="4"/>
      <c r="AZ259" s="5"/>
      <c r="BA259" s="5"/>
      <c r="BD259" s="6"/>
      <c r="BE259" s="5"/>
      <c r="BF259" s="5"/>
      <c r="BJ259" s="5"/>
      <c r="BK259" s="5"/>
      <c r="BO259" s="5"/>
      <c r="BP259" s="5"/>
      <c r="BT259" s="5"/>
      <c r="BU259" s="5"/>
      <c r="BY259" s="5"/>
      <c r="BZ259" s="5"/>
      <c r="CD259" s="5"/>
      <c r="CE259" s="5"/>
      <c r="CI259" s="5"/>
      <c r="CJ259" s="5"/>
      <c r="CN259" s="5"/>
      <c r="CO259" s="5"/>
      <c r="CS259" s="5"/>
      <c r="CT259" s="5"/>
      <c r="CX259" s="5"/>
      <c r="CY259" s="5"/>
      <c r="DC259" s="5"/>
      <c r="DD259" s="5"/>
      <c r="DH259" s="5"/>
      <c r="DI259" s="5"/>
      <c r="DM259" s="5"/>
      <c r="DN259" s="5"/>
      <c r="DR259" s="30"/>
    </row>
    <row r="260" spans="1:122" ht="13.5" customHeight="1" x14ac:dyDescent="0.15">
      <c r="A260" s="20">
        <v>257</v>
      </c>
      <c r="V260" s="52"/>
      <c r="AQ260" s="27"/>
      <c r="AS260" s="3"/>
      <c r="AT260" s="4"/>
      <c r="AZ260" s="5"/>
      <c r="BA260" s="5"/>
      <c r="BD260" s="6"/>
      <c r="BE260" s="5"/>
      <c r="BF260" s="5"/>
      <c r="BJ260" s="5"/>
      <c r="BK260" s="5"/>
      <c r="BO260" s="5"/>
      <c r="BP260" s="5"/>
      <c r="BT260" s="5"/>
      <c r="BU260" s="5"/>
      <c r="BY260" s="5"/>
      <c r="BZ260" s="5"/>
      <c r="CD260" s="5"/>
      <c r="CE260" s="5"/>
      <c r="CI260" s="5"/>
      <c r="CJ260" s="5"/>
      <c r="CN260" s="5"/>
      <c r="CO260" s="5"/>
      <c r="CS260" s="5"/>
      <c r="CT260" s="5"/>
      <c r="CX260" s="5"/>
      <c r="CY260" s="5"/>
      <c r="DC260" s="5"/>
      <c r="DD260" s="5"/>
      <c r="DH260" s="5"/>
      <c r="DI260" s="5"/>
      <c r="DM260" s="5"/>
      <c r="DN260" s="5"/>
      <c r="DR260" s="30"/>
    </row>
    <row r="261" spans="1:122" ht="13.5" customHeight="1" x14ac:dyDescent="0.15">
      <c r="A261" s="20">
        <v>258</v>
      </c>
      <c r="V261" s="52"/>
      <c r="AQ261" s="27"/>
      <c r="AS261" s="3"/>
      <c r="AT261" s="4"/>
      <c r="AZ261" s="5"/>
      <c r="BA261" s="5"/>
      <c r="BD261" s="6"/>
      <c r="BE261" s="5"/>
      <c r="BF261" s="5"/>
      <c r="BJ261" s="5"/>
      <c r="BK261" s="5"/>
      <c r="BO261" s="5"/>
      <c r="BP261" s="5"/>
      <c r="BT261" s="5"/>
      <c r="BU261" s="5"/>
      <c r="BY261" s="5"/>
      <c r="BZ261" s="5"/>
      <c r="CD261" s="5"/>
      <c r="CE261" s="5"/>
      <c r="CI261" s="5"/>
      <c r="CJ261" s="5"/>
      <c r="CN261" s="5"/>
      <c r="CO261" s="5"/>
      <c r="CS261" s="5"/>
      <c r="CT261" s="5"/>
      <c r="CX261" s="5"/>
      <c r="CY261" s="5"/>
      <c r="DC261" s="5"/>
      <c r="DD261" s="5"/>
      <c r="DH261" s="5"/>
      <c r="DI261" s="5"/>
      <c r="DM261" s="5"/>
      <c r="DN261" s="5"/>
      <c r="DR261" s="30"/>
    </row>
    <row r="262" spans="1:122" ht="13.5" customHeight="1" x14ac:dyDescent="0.15">
      <c r="A262" s="20">
        <v>259</v>
      </c>
      <c r="V262" s="52"/>
      <c r="AQ262" s="27"/>
      <c r="AS262" s="3"/>
      <c r="AT262" s="4"/>
      <c r="AZ262" s="5"/>
      <c r="BA262" s="5"/>
      <c r="BD262" s="6"/>
      <c r="BE262" s="5"/>
      <c r="BF262" s="5"/>
      <c r="BJ262" s="5"/>
      <c r="BK262" s="5"/>
      <c r="BO262" s="5"/>
      <c r="BP262" s="5"/>
      <c r="BT262" s="5"/>
      <c r="BU262" s="5"/>
      <c r="BY262" s="5"/>
      <c r="BZ262" s="5"/>
      <c r="CD262" s="5"/>
      <c r="CE262" s="5"/>
      <c r="CI262" s="5"/>
      <c r="CJ262" s="5"/>
      <c r="CN262" s="5"/>
      <c r="CO262" s="5"/>
      <c r="CS262" s="5"/>
      <c r="CT262" s="5"/>
      <c r="CX262" s="5"/>
      <c r="CY262" s="5"/>
      <c r="DC262" s="5"/>
      <c r="DD262" s="5"/>
      <c r="DH262" s="5"/>
      <c r="DI262" s="5"/>
      <c r="DM262" s="5"/>
      <c r="DN262" s="5"/>
      <c r="DR262" s="30"/>
    </row>
    <row r="263" spans="1:122" ht="13.5" customHeight="1" x14ac:dyDescent="0.15">
      <c r="A263" s="20">
        <v>260</v>
      </c>
      <c r="V263" s="52"/>
      <c r="AQ263" s="27"/>
      <c r="AS263" s="3"/>
      <c r="AT263" s="4"/>
      <c r="AZ263" s="5"/>
      <c r="BA263" s="5"/>
      <c r="BD263" s="6"/>
      <c r="BE263" s="5"/>
      <c r="BF263" s="5"/>
      <c r="BJ263" s="5"/>
      <c r="BK263" s="5"/>
      <c r="BO263" s="5"/>
      <c r="BP263" s="5"/>
      <c r="BT263" s="5"/>
      <c r="BU263" s="5"/>
      <c r="BY263" s="5"/>
      <c r="BZ263" s="5"/>
      <c r="CD263" s="5"/>
      <c r="CE263" s="5"/>
      <c r="CI263" s="5"/>
      <c r="CJ263" s="5"/>
      <c r="CN263" s="5"/>
      <c r="CO263" s="5"/>
      <c r="CS263" s="5"/>
      <c r="CT263" s="5"/>
      <c r="CX263" s="5"/>
      <c r="CY263" s="5"/>
      <c r="DC263" s="5"/>
      <c r="DD263" s="5"/>
      <c r="DH263" s="5"/>
      <c r="DI263" s="5"/>
      <c r="DM263" s="5"/>
      <c r="DN263" s="5"/>
      <c r="DR263" s="30"/>
    </row>
    <row r="264" spans="1:122" ht="13.5" customHeight="1" x14ac:dyDescent="0.15">
      <c r="A264" s="20">
        <v>261</v>
      </c>
      <c r="V264" s="52"/>
      <c r="AQ264" s="27"/>
      <c r="AS264" s="3"/>
      <c r="AT264" s="4"/>
      <c r="AZ264" s="5"/>
      <c r="BA264" s="5"/>
      <c r="BD264" s="6"/>
      <c r="BE264" s="5"/>
      <c r="BF264" s="5"/>
      <c r="BJ264" s="5"/>
      <c r="BK264" s="5"/>
      <c r="BO264" s="5"/>
      <c r="BP264" s="5"/>
      <c r="BT264" s="5"/>
      <c r="BU264" s="5"/>
      <c r="BY264" s="5"/>
      <c r="BZ264" s="5"/>
      <c r="CD264" s="5"/>
      <c r="CE264" s="5"/>
      <c r="CI264" s="5"/>
      <c r="CJ264" s="5"/>
      <c r="CN264" s="5"/>
      <c r="CO264" s="5"/>
      <c r="CS264" s="5"/>
      <c r="CT264" s="5"/>
      <c r="CX264" s="5"/>
      <c r="CY264" s="5"/>
      <c r="DC264" s="5"/>
      <c r="DD264" s="5"/>
      <c r="DH264" s="5"/>
      <c r="DI264" s="5"/>
      <c r="DM264" s="5"/>
      <c r="DN264" s="5"/>
      <c r="DR264" s="30"/>
    </row>
    <row r="265" spans="1:122" ht="13.5" customHeight="1" x14ac:dyDescent="0.15">
      <c r="A265" s="20">
        <v>262</v>
      </c>
      <c r="V265" s="52"/>
      <c r="AQ265" s="27"/>
      <c r="AS265" s="3"/>
      <c r="AT265" s="4"/>
      <c r="AZ265" s="5"/>
      <c r="BA265" s="5"/>
      <c r="BD265" s="6"/>
      <c r="BE265" s="5"/>
      <c r="BF265" s="5"/>
      <c r="BJ265" s="5"/>
      <c r="BK265" s="5"/>
      <c r="BO265" s="5"/>
      <c r="BP265" s="5"/>
      <c r="BT265" s="5"/>
      <c r="BU265" s="5"/>
      <c r="BY265" s="5"/>
      <c r="BZ265" s="5"/>
      <c r="CD265" s="5"/>
      <c r="CE265" s="5"/>
      <c r="CI265" s="5"/>
      <c r="CJ265" s="5"/>
      <c r="CN265" s="5"/>
      <c r="CO265" s="5"/>
      <c r="CS265" s="5"/>
      <c r="CT265" s="5"/>
      <c r="CX265" s="5"/>
      <c r="CY265" s="5"/>
      <c r="DC265" s="5"/>
      <c r="DD265" s="5"/>
      <c r="DH265" s="5"/>
      <c r="DI265" s="5"/>
      <c r="DM265" s="5"/>
      <c r="DN265" s="5"/>
      <c r="DR265" s="30"/>
    </row>
    <row r="266" spans="1:122" ht="13.5" customHeight="1" x14ac:dyDescent="0.15">
      <c r="A266" s="20">
        <v>263</v>
      </c>
      <c r="V266" s="52"/>
      <c r="AQ266" s="27"/>
      <c r="AS266" s="3"/>
      <c r="AT266" s="4"/>
      <c r="AZ266" s="5"/>
      <c r="BA266" s="5"/>
      <c r="BD266" s="6"/>
      <c r="BE266" s="5"/>
      <c r="BF266" s="5"/>
      <c r="BJ266" s="5"/>
      <c r="BK266" s="5"/>
      <c r="BO266" s="5"/>
      <c r="BP266" s="5"/>
      <c r="BT266" s="5"/>
      <c r="BU266" s="5"/>
      <c r="BY266" s="5"/>
      <c r="BZ266" s="5"/>
      <c r="CD266" s="5"/>
      <c r="CE266" s="5"/>
      <c r="CI266" s="5"/>
      <c r="CJ266" s="5"/>
      <c r="CN266" s="5"/>
      <c r="CO266" s="5"/>
      <c r="CS266" s="5"/>
      <c r="CT266" s="5"/>
      <c r="CX266" s="5"/>
      <c r="CY266" s="5"/>
      <c r="DC266" s="5"/>
      <c r="DD266" s="5"/>
      <c r="DH266" s="5"/>
      <c r="DI266" s="5"/>
      <c r="DM266" s="5"/>
      <c r="DN266" s="5"/>
      <c r="DR266" s="30"/>
    </row>
    <row r="267" spans="1:122" ht="13.5" customHeight="1" x14ac:dyDescent="0.15">
      <c r="A267" s="20">
        <v>264</v>
      </c>
      <c r="V267" s="52"/>
      <c r="AQ267" s="27"/>
      <c r="AS267" s="3"/>
      <c r="AT267" s="4"/>
      <c r="AZ267" s="5"/>
      <c r="BA267" s="5"/>
      <c r="BD267" s="6"/>
      <c r="BE267" s="5"/>
      <c r="BF267" s="5"/>
      <c r="BJ267" s="5"/>
      <c r="BK267" s="5"/>
      <c r="BO267" s="5"/>
      <c r="BP267" s="5"/>
      <c r="BT267" s="5"/>
      <c r="BU267" s="5"/>
      <c r="BY267" s="5"/>
      <c r="BZ267" s="5"/>
      <c r="CD267" s="5"/>
      <c r="CE267" s="5"/>
      <c r="CI267" s="5"/>
      <c r="CJ267" s="5"/>
      <c r="CN267" s="5"/>
      <c r="CO267" s="5"/>
      <c r="CS267" s="5"/>
      <c r="CT267" s="5"/>
      <c r="CX267" s="5"/>
      <c r="CY267" s="5"/>
      <c r="DC267" s="5"/>
      <c r="DD267" s="5"/>
      <c r="DH267" s="5"/>
      <c r="DI267" s="5"/>
      <c r="DM267" s="5"/>
      <c r="DN267" s="5"/>
      <c r="DR267" s="30"/>
    </row>
    <row r="268" spans="1:122" ht="13.5" customHeight="1" x14ac:dyDescent="0.15">
      <c r="A268" s="20">
        <v>265</v>
      </c>
      <c r="V268" s="52"/>
      <c r="AQ268" s="27"/>
      <c r="AS268" s="3"/>
      <c r="AT268" s="4"/>
      <c r="AZ268" s="5"/>
      <c r="BA268" s="5"/>
      <c r="BD268" s="6"/>
      <c r="BE268" s="5"/>
      <c r="BF268" s="5"/>
      <c r="BJ268" s="5"/>
      <c r="BK268" s="5"/>
      <c r="BO268" s="5"/>
      <c r="BP268" s="5"/>
      <c r="BT268" s="5"/>
      <c r="BU268" s="5"/>
      <c r="BY268" s="5"/>
      <c r="BZ268" s="5"/>
      <c r="CD268" s="5"/>
      <c r="CE268" s="5"/>
      <c r="CI268" s="5"/>
      <c r="CJ268" s="5"/>
      <c r="CN268" s="5"/>
      <c r="CO268" s="5"/>
      <c r="CS268" s="5"/>
      <c r="CT268" s="5"/>
      <c r="CX268" s="5"/>
      <c r="CY268" s="5"/>
      <c r="DC268" s="5"/>
      <c r="DD268" s="5"/>
      <c r="DH268" s="5"/>
      <c r="DI268" s="5"/>
      <c r="DM268" s="5"/>
      <c r="DN268" s="5"/>
      <c r="DR268" s="30"/>
    </row>
    <row r="269" spans="1:122" ht="13.5" customHeight="1" x14ac:dyDescent="0.15">
      <c r="A269" s="20">
        <v>266</v>
      </c>
      <c r="V269" s="52"/>
      <c r="AQ269" s="27"/>
      <c r="AS269" s="3"/>
      <c r="AT269" s="4"/>
      <c r="AZ269" s="5"/>
      <c r="BA269" s="5"/>
      <c r="BD269" s="6"/>
      <c r="BE269" s="5"/>
      <c r="BF269" s="5"/>
      <c r="BJ269" s="5"/>
      <c r="BK269" s="5"/>
      <c r="BO269" s="5"/>
      <c r="BP269" s="5"/>
      <c r="BT269" s="5"/>
      <c r="BU269" s="5"/>
      <c r="BY269" s="5"/>
      <c r="BZ269" s="5"/>
      <c r="CD269" s="5"/>
      <c r="CE269" s="5"/>
      <c r="CI269" s="5"/>
      <c r="CJ269" s="5"/>
      <c r="CN269" s="5"/>
      <c r="CO269" s="5"/>
      <c r="CS269" s="5"/>
      <c r="CT269" s="5"/>
      <c r="CX269" s="5"/>
      <c r="CY269" s="5"/>
      <c r="DC269" s="5"/>
      <c r="DD269" s="5"/>
      <c r="DH269" s="5"/>
      <c r="DI269" s="5"/>
      <c r="DM269" s="5"/>
      <c r="DN269" s="5"/>
      <c r="DR269" s="30"/>
    </row>
    <row r="270" spans="1:122" ht="13.5" customHeight="1" x14ac:dyDescent="0.15">
      <c r="A270" s="20">
        <v>267</v>
      </c>
      <c r="V270" s="52"/>
      <c r="AQ270" s="27"/>
      <c r="AS270" s="3"/>
      <c r="AT270" s="4"/>
      <c r="AZ270" s="5"/>
      <c r="BA270" s="5"/>
      <c r="BD270" s="6"/>
      <c r="BE270" s="5"/>
      <c r="BF270" s="5"/>
      <c r="BJ270" s="5"/>
      <c r="BK270" s="5"/>
      <c r="BO270" s="5"/>
      <c r="BP270" s="5"/>
      <c r="BT270" s="5"/>
      <c r="BU270" s="5"/>
      <c r="BY270" s="5"/>
      <c r="BZ270" s="5"/>
      <c r="CD270" s="5"/>
      <c r="CE270" s="5"/>
      <c r="CI270" s="5"/>
      <c r="CJ270" s="5"/>
      <c r="CN270" s="5"/>
      <c r="CO270" s="5"/>
      <c r="CS270" s="5"/>
      <c r="CT270" s="5"/>
      <c r="CX270" s="5"/>
      <c r="CY270" s="5"/>
      <c r="DC270" s="5"/>
      <c r="DD270" s="5"/>
      <c r="DH270" s="5"/>
      <c r="DI270" s="5"/>
      <c r="DM270" s="5"/>
      <c r="DN270" s="5"/>
      <c r="DR270" s="30"/>
    </row>
    <row r="271" spans="1:122" ht="13.5" customHeight="1" x14ac:dyDescent="0.15">
      <c r="A271" s="20">
        <v>268</v>
      </c>
      <c r="V271" s="52"/>
      <c r="AQ271" s="27"/>
      <c r="AS271" s="3"/>
      <c r="AT271" s="4"/>
      <c r="AZ271" s="5"/>
      <c r="BA271" s="5"/>
      <c r="BD271" s="6"/>
      <c r="BE271" s="5"/>
      <c r="BF271" s="5"/>
      <c r="BJ271" s="5"/>
      <c r="BK271" s="5"/>
      <c r="BO271" s="5"/>
      <c r="BP271" s="5"/>
      <c r="BT271" s="5"/>
      <c r="BU271" s="5"/>
      <c r="BY271" s="5"/>
      <c r="BZ271" s="5"/>
      <c r="CD271" s="5"/>
      <c r="CE271" s="5"/>
      <c r="CI271" s="5"/>
      <c r="CJ271" s="5"/>
      <c r="CN271" s="5"/>
      <c r="CO271" s="5"/>
      <c r="CS271" s="5"/>
      <c r="CT271" s="5"/>
      <c r="CX271" s="5"/>
      <c r="CY271" s="5"/>
      <c r="DC271" s="5"/>
      <c r="DD271" s="5"/>
      <c r="DH271" s="5"/>
      <c r="DI271" s="5"/>
      <c r="DM271" s="5"/>
      <c r="DN271" s="5"/>
      <c r="DR271" s="30"/>
    </row>
    <row r="272" spans="1:122" ht="13.5" customHeight="1" x14ac:dyDescent="0.15">
      <c r="A272" s="20">
        <v>269</v>
      </c>
      <c r="V272" s="52"/>
      <c r="AQ272" s="27"/>
      <c r="AS272" s="3"/>
      <c r="AT272" s="4"/>
      <c r="AZ272" s="5"/>
      <c r="BA272" s="5"/>
      <c r="BD272" s="6"/>
      <c r="BE272" s="5"/>
      <c r="BF272" s="5"/>
      <c r="BJ272" s="5"/>
      <c r="BK272" s="5"/>
      <c r="BO272" s="5"/>
      <c r="BP272" s="5"/>
      <c r="BT272" s="5"/>
      <c r="BU272" s="5"/>
      <c r="BY272" s="5"/>
      <c r="BZ272" s="5"/>
      <c r="CD272" s="5"/>
      <c r="CE272" s="5"/>
      <c r="CI272" s="5"/>
      <c r="CJ272" s="5"/>
      <c r="CN272" s="5"/>
      <c r="CO272" s="5"/>
      <c r="CS272" s="5"/>
      <c r="CT272" s="5"/>
      <c r="CX272" s="5"/>
      <c r="CY272" s="5"/>
      <c r="DC272" s="5"/>
      <c r="DD272" s="5"/>
      <c r="DH272" s="5"/>
      <c r="DI272" s="5"/>
      <c r="DM272" s="5"/>
      <c r="DN272" s="5"/>
      <c r="DR272" s="30"/>
    </row>
    <row r="273" spans="1:122" ht="13.5" customHeight="1" x14ac:dyDescent="0.15">
      <c r="A273" s="20">
        <v>270</v>
      </c>
      <c r="V273" s="52"/>
      <c r="AQ273" s="27"/>
      <c r="AS273" s="3"/>
      <c r="AT273" s="4"/>
      <c r="AZ273" s="5"/>
      <c r="BA273" s="5"/>
      <c r="BD273" s="6"/>
      <c r="BE273" s="5"/>
      <c r="BF273" s="5"/>
      <c r="BJ273" s="5"/>
      <c r="BK273" s="5"/>
      <c r="BO273" s="5"/>
      <c r="BP273" s="5"/>
      <c r="BT273" s="5"/>
      <c r="BU273" s="5"/>
      <c r="BY273" s="5"/>
      <c r="BZ273" s="5"/>
      <c r="CD273" s="5"/>
      <c r="CE273" s="5"/>
      <c r="CI273" s="5"/>
      <c r="CJ273" s="5"/>
      <c r="CN273" s="5"/>
      <c r="CO273" s="5"/>
      <c r="CS273" s="5"/>
      <c r="CT273" s="5"/>
      <c r="CX273" s="5"/>
      <c r="CY273" s="5"/>
      <c r="DC273" s="5"/>
      <c r="DD273" s="5"/>
      <c r="DH273" s="5"/>
      <c r="DI273" s="5"/>
      <c r="DM273" s="5"/>
      <c r="DN273" s="5"/>
      <c r="DR273" s="30"/>
    </row>
    <row r="274" spans="1:122" ht="13.5" customHeight="1" x14ac:dyDescent="0.15">
      <c r="A274" s="20">
        <v>271</v>
      </c>
      <c r="V274" s="52"/>
      <c r="AQ274" s="27"/>
      <c r="AS274" s="3"/>
      <c r="AT274" s="4"/>
      <c r="AZ274" s="5"/>
      <c r="BA274" s="5"/>
      <c r="BD274" s="6"/>
      <c r="BE274" s="5"/>
      <c r="BF274" s="5"/>
      <c r="BJ274" s="5"/>
      <c r="BK274" s="5"/>
      <c r="BO274" s="5"/>
      <c r="BP274" s="5"/>
      <c r="BT274" s="5"/>
      <c r="BU274" s="5"/>
      <c r="BY274" s="5"/>
      <c r="BZ274" s="5"/>
      <c r="CD274" s="5"/>
      <c r="CE274" s="5"/>
      <c r="CI274" s="5"/>
      <c r="CJ274" s="5"/>
      <c r="CN274" s="5"/>
      <c r="CO274" s="5"/>
      <c r="CS274" s="5"/>
      <c r="CT274" s="5"/>
      <c r="CX274" s="5"/>
      <c r="CY274" s="5"/>
      <c r="DC274" s="5"/>
      <c r="DD274" s="5"/>
      <c r="DH274" s="5"/>
      <c r="DI274" s="5"/>
      <c r="DM274" s="5"/>
      <c r="DN274" s="5"/>
      <c r="DR274" s="30"/>
    </row>
    <row r="275" spans="1:122" ht="13.5" customHeight="1" x14ac:dyDescent="0.15">
      <c r="A275" s="20">
        <v>272</v>
      </c>
      <c r="V275" s="52"/>
      <c r="AQ275" s="27"/>
      <c r="AS275" s="3"/>
      <c r="AT275" s="4"/>
      <c r="AZ275" s="5"/>
      <c r="BA275" s="5"/>
      <c r="BD275" s="6"/>
      <c r="BE275" s="5"/>
      <c r="BF275" s="5"/>
      <c r="BJ275" s="5"/>
      <c r="BK275" s="5"/>
      <c r="BO275" s="5"/>
      <c r="BP275" s="5"/>
      <c r="BT275" s="5"/>
      <c r="BU275" s="5"/>
      <c r="BY275" s="5"/>
      <c r="BZ275" s="5"/>
      <c r="CD275" s="5"/>
      <c r="CE275" s="5"/>
      <c r="CI275" s="5"/>
      <c r="CJ275" s="5"/>
      <c r="CN275" s="5"/>
      <c r="CO275" s="5"/>
      <c r="CS275" s="5"/>
      <c r="CT275" s="5"/>
      <c r="CX275" s="5"/>
      <c r="CY275" s="5"/>
      <c r="DC275" s="5"/>
      <c r="DD275" s="5"/>
      <c r="DH275" s="5"/>
      <c r="DI275" s="5"/>
      <c r="DM275" s="5"/>
      <c r="DN275" s="5"/>
      <c r="DR275" s="30"/>
    </row>
    <row r="276" spans="1:122" ht="13.5" customHeight="1" x14ac:dyDescent="0.15">
      <c r="A276" s="20">
        <v>273</v>
      </c>
      <c r="V276" s="52"/>
      <c r="AQ276" s="27"/>
      <c r="AS276" s="3"/>
      <c r="AT276" s="4"/>
      <c r="AZ276" s="5"/>
      <c r="BA276" s="5"/>
      <c r="BD276" s="6"/>
      <c r="BE276" s="5"/>
      <c r="BF276" s="5"/>
      <c r="BJ276" s="5"/>
      <c r="BK276" s="5"/>
      <c r="BO276" s="5"/>
      <c r="BP276" s="5"/>
      <c r="BT276" s="5"/>
      <c r="BU276" s="5"/>
      <c r="BY276" s="5"/>
      <c r="BZ276" s="5"/>
      <c r="CD276" s="5"/>
      <c r="CE276" s="5"/>
      <c r="CI276" s="5"/>
      <c r="CJ276" s="5"/>
      <c r="CN276" s="5"/>
      <c r="CO276" s="5"/>
      <c r="CS276" s="5"/>
      <c r="CT276" s="5"/>
      <c r="CX276" s="5"/>
      <c r="CY276" s="5"/>
      <c r="DC276" s="5"/>
      <c r="DD276" s="5"/>
      <c r="DH276" s="5"/>
      <c r="DI276" s="5"/>
      <c r="DM276" s="5"/>
      <c r="DN276" s="5"/>
      <c r="DR276" s="30"/>
    </row>
    <row r="277" spans="1:122" ht="13.5" customHeight="1" x14ac:dyDescent="0.15">
      <c r="A277" s="20">
        <v>274</v>
      </c>
      <c r="V277" s="52"/>
      <c r="AQ277" s="27"/>
      <c r="AS277" s="3"/>
      <c r="AT277" s="4"/>
      <c r="AZ277" s="5"/>
      <c r="BA277" s="5"/>
      <c r="BD277" s="6"/>
      <c r="BE277" s="5"/>
      <c r="BF277" s="5"/>
      <c r="BJ277" s="5"/>
      <c r="BK277" s="5"/>
      <c r="BO277" s="5"/>
      <c r="BP277" s="5"/>
      <c r="BT277" s="5"/>
      <c r="BU277" s="5"/>
      <c r="BY277" s="5"/>
      <c r="BZ277" s="5"/>
      <c r="CD277" s="5"/>
      <c r="CE277" s="5"/>
      <c r="CI277" s="5"/>
      <c r="CJ277" s="5"/>
      <c r="CN277" s="5"/>
      <c r="CO277" s="5"/>
      <c r="CS277" s="5"/>
      <c r="CT277" s="5"/>
      <c r="CX277" s="5"/>
      <c r="CY277" s="5"/>
      <c r="DC277" s="5"/>
      <c r="DD277" s="5"/>
      <c r="DH277" s="5"/>
      <c r="DI277" s="5"/>
      <c r="DM277" s="5"/>
      <c r="DN277" s="5"/>
      <c r="DR277" s="30"/>
    </row>
    <row r="278" spans="1:122" ht="13.5" customHeight="1" x14ac:dyDescent="0.15">
      <c r="A278" s="20">
        <v>275</v>
      </c>
      <c r="V278" s="52"/>
      <c r="AQ278" s="27"/>
      <c r="AS278" s="3"/>
      <c r="AT278" s="4"/>
      <c r="AZ278" s="5"/>
      <c r="BA278" s="5"/>
      <c r="BD278" s="6"/>
      <c r="BE278" s="5"/>
      <c r="BF278" s="5"/>
      <c r="BJ278" s="5"/>
      <c r="BK278" s="5"/>
      <c r="BO278" s="5"/>
      <c r="BP278" s="5"/>
      <c r="BT278" s="5"/>
      <c r="BU278" s="5"/>
      <c r="BY278" s="5"/>
      <c r="BZ278" s="5"/>
      <c r="CD278" s="5"/>
      <c r="CE278" s="5"/>
      <c r="CI278" s="5"/>
      <c r="CJ278" s="5"/>
      <c r="CN278" s="5"/>
      <c r="CO278" s="5"/>
      <c r="CS278" s="5"/>
      <c r="CT278" s="5"/>
      <c r="CX278" s="5"/>
      <c r="CY278" s="5"/>
      <c r="DC278" s="5"/>
      <c r="DD278" s="5"/>
      <c r="DH278" s="5"/>
      <c r="DI278" s="5"/>
      <c r="DM278" s="5"/>
      <c r="DN278" s="5"/>
      <c r="DR278" s="30"/>
    </row>
    <row r="279" spans="1:122" ht="13.5" customHeight="1" x14ac:dyDescent="0.15">
      <c r="A279" s="20">
        <v>276</v>
      </c>
      <c r="V279" s="52"/>
      <c r="AQ279" s="27"/>
      <c r="AS279" s="3"/>
      <c r="AT279" s="4"/>
      <c r="AZ279" s="5"/>
      <c r="BA279" s="5"/>
      <c r="BD279" s="6"/>
      <c r="BE279" s="5"/>
      <c r="BF279" s="5"/>
      <c r="BJ279" s="5"/>
      <c r="BK279" s="5"/>
      <c r="BO279" s="5"/>
      <c r="BP279" s="5"/>
      <c r="BT279" s="5"/>
      <c r="BU279" s="5"/>
      <c r="BY279" s="5"/>
      <c r="BZ279" s="5"/>
      <c r="CD279" s="5"/>
      <c r="CE279" s="5"/>
      <c r="CI279" s="5"/>
      <c r="CJ279" s="5"/>
      <c r="CN279" s="5"/>
      <c r="CO279" s="5"/>
      <c r="CS279" s="5"/>
      <c r="CT279" s="5"/>
      <c r="CX279" s="5"/>
      <c r="CY279" s="5"/>
      <c r="DC279" s="5"/>
      <c r="DD279" s="5"/>
      <c r="DH279" s="5"/>
      <c r="DI279" s="5"/>
      <c r="DM279" s="5"/>
      <c r="DN279" s="5"/>
      <c r="DR279" s="30"/>
    </row>
    <row r="280" spans="1:122" ht="13.5" customHeight="1" x14ac:dyDescent="0.15">
      <c r="A280" s="20">
        <v>277</v>
      </c>
      <c r="V280" s="52"/>
      <c r="AQ280" s="27"/>
      <c r="AS280" s="3"/>
      <c r="AT280" s="4"/>
      <c r="AZ280" s="5"/>
      <c r="BA280" s="5"/>
      <c r="BD280" s="6"/>
      <c r="BE280" s="5"/>
      <c r="BF280" s="5"/>
      <c r="BJ280" s="5"/>
      <c r="BK280" s="5"/>
      <c r="BO280" s="5"/>
      <c r="BP280" s="5"/>
      <c r="BT280" s="5"/>
      <c r="BU280" s="5"/>
      <c r="BY280" s="5"/>
      <c r="BZ280" s="5"/>
      <c r="CD280" s="5"/>
      <c r="CE280" s="5"/>
      <c r="CI280" s="5"/>
      <c r="CJ280" s="5"/>
      <c r="CN280" s="5"/>
      <c r="CO280" s="5"/>
      <c r="CS280" s="5"/>
      <c r="CT280" s="5"/>
      <c r="CX280" s="5"/>
      <c r="CY280" s="5"/>
      <c r="DC280" s="5"/>
      <c r="DD280" s="5"/>
      <c r="DH280" s="5"/>
      <c r="DI280" s="5"/>
      <c r="DM280" s="5"/>
      <c r="DN280" s="5"/>
      <c r="DR280" s="30"/>
    </row>
    <row r="281" spans="1:122" ht="13.5" customHeight="1" x14ac:dyDescent="0.15">
      <c r="A281" s="20">
        <v>278</v>
      </c>
      <c r="V281" s="52"/>
      <c r="AQ281" s="27"/>
      <c r="AS281" s="3"/>
      <c r="AT281" s="4"/>
      <c r="AZ281" s="5"/>
      <c r="BA281" s="5"/>
      <c r="BD281" s="6"/>
      <c r="BE281" s="5"/>
      <c r="BF281" s="5"/>
      <c r="BJ281" s="5"/>
      <c r="BK281" s="5"/>
      <c r="BO281" s="5"/>
      <c r="BP281" s="5"/>
      <c r="BT281" s="5"/>
      <c r="BU281" s="5"/>
      <c r="BY281" s="5"/>
      <c r="BZ281" s="5"/>
      <c r="CD281" s="5"/>
      <c r="CE281" s="5"/>
      <c r="CI281" s="5"/>
      <c r="CJ281" s="5"/>
      <c r="CN281" s="5"/>
      <c r="CO281" s="5"/>
      <c r="CS281" s="5"/>
      <c r="CT281" s="5"/>
      <c r="CX281" s="5"/>
      <c r="CY281" s="5"/>
      <c r="DC281" s="5"/>
      <c r="DD281" s="5"/>
      <c r="DH281" s="5"/>
      <c r="DI281" s="5"/>
      <c r="DM281" s="5"/>
      <c r="DN281" s="5"/>
      <c r="DR281" s="30"/>
    </row>
    <row r="282" spans="1:122" ht="13.5" customHeight="1" x14ac:dyDescent="0.15">
      <c r="A282" s="20">
        <v>279</v>
      </c>
      <c r="V282" s="52"/>
      <c r="AQ282" s="27"/>
      <c r="AS282" s="3"/>
      <c r="AT282" s="4"/>
      <c r="AZ282" s="5"/>
      <c r="BA282" s="5"/>
      <c r="BD282" s="6"/>
      <c r="BE282" s="5"/>
      <c r="BF282" s="5"/>
      <c r="BJ282" s="5"/>
      <c r="BK282" s="5"/>
      <c r="BO282" s="5"/>
      <c r="BP282" s="5"/>
      <c r="BT282" s="5"/>
      <c r="BU282" s="5"/>
      <c r="BY282" s="5"/>
      <c r="BZ282" s="5"/>
      <c r="CD282" s="5"/>
      <c r="CE282" s="5"/>
      <c r="CI282" s="5"/>
      <c r="CJ282" s="5"/>
      <c r="CN282" s="5"/>
      <c r="CO282" s="5"/>
      <c r="CS282" s="5"/>
      <c r="CT282" s="5"/>
      <c r="CX282" s="5"/>
      <c r="CY282" s="5"/>
      <c r="DC282" s="5"/>
      <c r="DD282" s="5"/>
      <c r="DH282" s="5"/>
      <c r="DI282" s="5"/>
      <c r="DM282" s="5"/>
      <c r="DN282" s="5"/>
      <c r="DR282" s="30"/>
    </row>
    <row r="283" spans="1:122" ht="13.5" customHeight="1" x14ac:dyDescent="0.15">
      <c r="A283" s="20">
        <v>280</v>
      </c>
      <c r="V283" s="52"/>
      <c r="AQ283" s="27"/>
      <c r="AS283" s="3"/>
      <c r="AT283" s="4"/>
      <c r="AZ283" s="5"/>
      <c r="BA283" s="5"/>
      <c r="BD283" s="6"/>
      <c r="BE283" s="5"/>
      <c r="BF283" s="5"/>
      <c r="BJ283" s="5"/>
      <c r="BK283" s="5"/>
      <c r="BO283" s="5"/>
      <c r="BP283" s="5"/>
      <c r="BT283" s="5"/>
      <c r="BU283" s="5"/>
      <c r="BY283" s="5"/>
      <c r="BZ283" s="5"/>
      <c r="CD283" s="5"/>
      <c r="CE283" s="5"/>
      <c r="CI283" s="5"/>
      <c r="CJ283" s="5"/>
      <c r="CN283" s="5"/>
      <c r="CO283" s="5"/>
      <c r="CS283" s="5"/>
      <c r="CT283" s="5"/>
      <c r="CX283" s="5"/>
      <c r="CY283" s="5"/>
      <c r="DC283" s="5"/>
      <c r="DD283" s="5"/>
      <c r="DH283" s="5"/>
      <c r="DI283" s="5"/>
      <c r="DM283" s="5"/>
      <c r="DN283" s="5"/>
      <c r="DR283" s="30"/>
    </row>
    <row r="284" spans="1:122" ht="13.5" customHeight="1" x14ac:dyDescent="0.15">
      <c r="A284" s="20">
        <v>281</v>
      </c>
      <c r="V284" s="52"/>
      <c r="AQ284" s="27"/>
      <c r="AS284" s="3"/>
      <c r="AT284" s="4"/>
      <c r="AZ284" s="5"/>
      <c r="BA284" s="5"/>
      <c r="BD284" s="6"/>
      <c r="BE284" s="5"/>
      <c r="BF284" s="5"/>
      <c r="BJ284" s="5"/>
      <c r="BK284" s="5"/>
      <c r="BO284" s="5"/>
      <c r="BP284" s="5"/>
      <c r="BT284" s="5"/>
      <c r="BU284" s="5"/>
      <c r="BY284" s="5"/>
      <c r="BZ284" s="5"/>
      <c r="CD284" s="5"/>
      <c r="CE284" s="5"/>
      <c r="CI284" s="5"/>
      <c r="CJ284" s="5"/>
      <c r="CN284" s="5"/>
      <c r="CO284" s="5"/>
      <c r="CS284" s="5"/>
      <c r="CT284" s="5"/>
      <c r="CX284" s="5"/>
      <c r="CY284" s="5"/>
      <c r="DC284" s="5"/>
      <c r="DD284" s="5"/>
      <c r="DH284" s="5"/>
      <c r="DI284" s="5"/>
      <c r="DM284" s="5"/>
      <c r="DN284" s="5"/>
      <c r="DR284" s="30"/>
    </row>
    <row r="285" spans="1:122" ht="13.5" customHeight="1" x14ac:dyDescent="0.15">
      <c r="A285" s="20">
        <v>282</v>
      </c>
      <c r="V285" s="52"/>
      <c r="AQ285" s="27"/>
      <c r="AS285" s="3"/>
      <c r="AT285" s="4"/>
      <c r="AZ285" s="5"/>
      <c r="BA285" s="5"/>
      <c r="BD285" s="6"/>
      <c r="BE285" s="5"/>
      <c r="BF285" s="5"/>
      <c r="BJ285" s="5"/>
      <c r="BK285" s="5"/>
      <c r="BO285" s="5"/>
      <c r="BP285" s="5"/>
      <c r="BT285" s="5"/>
      <c r="BU285" s="5"/>
      <c r="BY285" s="5"/>
      <c r="BZ285" s="5"/>
      <c r="CD285" s="5"/>
      <c r="CE285" s="5"/>
      <c r="CI285" s="5"/>
      <c r="CJ285" s="5"/>
      <c r="CN285" s="5"/>
      <c r="CO285" s="5"/>
      <c r="CS285" s="5"/>
      <c r="CT285" s="5"/>
      <c r="CX285" s="5"/>
      <c r="CY285" s="5"/>
      <c r="DC285" s="5"/>
      <c r="DD285" s="5"/>
      <c r="DH285" s="5"/>
      <c r="DI285" s="5"/>
      <c r="DM285" s="5"/>
      <c r="DN285" s="5"/>
      <c r="DR285" s="30"/>
    </row>
    <row r="286" spans="1:122" ht="13.5" customHeight="1" x14ac:dyDescent="0.15">
      <c r="A286" s="20">
        <v>283</v>
      </c>
      <c r="V286" s="52"/>
      <c r="AQ286" s="27"/>
      <c r="AS286" s="3"/>
      <c r="AT286" s="4"/>
      <c r="AZ286" s="5"/>
      <c r="BA286" s="5"/>
      <c r="BD286" s="6"/>
      <c r="BE286" s="5"/>
      <c r="BF286" s="5"/>
      <c r="BJ286" s="5"/>
      <c r="BK286" s="5"/>
      <c r="BO286" s="5"/>
      <c r="BP286" s="5"/>
      <c r="BT286" s="5"/>
      <c r="BU286" s="5"/>
      <c r="BY286" s="5"/>
      <c r="BZ286" s="5"/>
      <c r="CD286" s="5"/>
      <c r="CE286" s="5"/>
      <c r="CI286" s="5"/>
      <c r="CJ286" s="5"/>
      <c r="CN286" s="5"/>
      <c r="CO286" s="5"/>
      <c r="CS286" s="5"/>
      <c r="CT286" s="5"/>
      <c r="CX286" s="5"/>
      <c r="CY286" s="5"/>
      <c r="DC286" s="5"/>
      <c r="DD286" s="5"/>
      <c r="DH286" s="5"/>
      <c r="DI286" s="5"/>
      <c r="DM286" s="5"/>
      <c r="DN286" s="5"/>
      <c r="DR286" s="30"/>
    </row>
    <row r="287" spans="1:122" ht="13.5" customHeight="1" x14ac:dyDescent="0.15">
      <c r="A287" s="20">
        <v>284</v>
      </c>
      <c r="V287" s="52"/>
      <c r="AQ287" s="27"/>
      <c r="AS287" s="3"/>
      <c r="AT287" s="4"/>
      <c r="AZ287" s="5"/>
      <c r="BA287" s="5"/>
      <c r="BD287" s="6"/>
      <c r="BE287" s="5"/>
      <c r="BF287" s="5"/>
      <c r="BJ287" s="5"/>
      <c r="BK287" s="5"/>
      <c r="BO287" s="5"/>
      <c r="BP287" s="5"/>
      <c r="BT287" s="5"/>
      <c r="BU287" s="5"/>
      <c r="BY287" s="5"/>
      <c r="BZ287" s="5"/>
      <c r="CD287" s="5"/>
      <c r="CE287" s="5"/>
      <c r="CI287" s="5"/>
      <c r="CJ287" s="5"/>
      <c r="CN287" s="5"/>
      <c r="CO287" s="5"/>
      <c r="CS287" s="5"/>
      <c r="CT287" s="5"/>
      <c r="CX287" s="5"/>
      <c r="CY287" s="5"/>
      <c r="DC287" s="5"/>
      <c r="DD287" s="5"/>
      <c r="DH287" s="5"/>
      <c r="DI287" s="5"/>
      <c r="DM287" s="5"/>
      <c r="DN287" s="5"/>
      <c r="DR287" s="30"/>
    </row>
    <row r="288" spans="1:122" ht="13.5" customHeight="1" x14ac:dyDescent="0.15">
      <c r="A288" s="20">
        <v>285</v>
      </c>
      <c r="V288" s="52"/>
      <c r="AQ288" s="27"/>
      <c r="AS288" s="3"/>
      <c r="AT288" s="4"/>
      <c r="AZ288" s="5"/>
      <c r="BA288" s="5"/>
      <c r="BD288" s="6"/>
      <c r="BE288" s="5"/>
      <c r="BF288" s="5"/>
      <c r="BJ288" s="5"/>
      <c r="BK288" s="5"/>
      <c r="BO288" s="5"/>
      <c r="BP288" s="5"/>
      <c r="BT288" s="5"/>
      <c r="BU288" s="5"/>
      <c r="BY288" s="5"/>
      <c r="BZ288" s="5"/>
      <c r="CD288" s="5"/>
      <c r="CE288" s="5"/>
      <c r="CI288" s="5"/>
      <c r="CJ288" s="5"/>
      <c r="CN288" s="5"/>
      <c r="CO288" s="5"/>
      <c r="CS288" s="5"/>
      <c r="CT288" s="5"/>
      <c r="CX288" s="5"/>
      <c r="CY288" s="5"/>
      <c r="DC288" s="5"/>
      <c r="DD288" s="5"/>
      <c r="DH288" s="5"/>
      <c r="DI288" s="5"/>
      <c r="DM288" s="5"/>
      <c r="DN288" s="5"/>
      <c r="DR288" s="30"/>
    </row>
    <row r="289" spans="1:122" ht="13.5" customHeight="1" x14ac:dyDescent="0.15">
      <c r="A289" s="20">
        <v>286</v>
      </c>
      <c r="V289" s="52"/>
      <c r="AQ289" s="27"/>
      <c r="AS289" s="3"/>
      <c r="AT289" s="4"/>
      <c r="AZ289" s="5"/>
      <c r="BA289" s="5"/>
      <c r="BD289" s="6"/>
      <c r="BE289" s="5"/>
      <c r="BF289" s="5"/>
      <c r="BJ289" s="5"/>
      <c r="BK289" s="5"/>
      <c r="BO289" s="5"/>
      <c r="BP289" s="5"/>
      <c r="BT289" s="5"/>
      <c r="BU289" s="5"/>
      <c r="BY289" s="5"/>
      <c r="BZ289" s="5"/>
      <c r="CD289" s="5"/>
      <c r="CE289" s="5"/>
      <c r="CI289" s="5"/>
      <c r="CJ289" s="5"/>
      <c r="CN289" s="5"/>
      <c r="CO289" s="5"/>
      <c r="CS289" s="5"/>
      <c r="CT289" s="5"/>
      <c r="CX289" s="5"/>
      <c r="CY289" s="5"/>
      <c r="DC289" s="5"/>
      <c r="DD289" s="5"/>
      <c r="DH289" s="5"/>
      <c r="DI289" s="5"/>
      <c r="DM289" s="5"/>
      <c r="DN289" s="5"/>
      <c r="DR289" s="30"/>
    </row>
    <row r="290" spans="1:122" ht="13.5" customHeight="1" x14ac:dyDescent="0.15">
      <c r="A290" s="20">
        <v>287</v>
      </c>
      <c r="V290" s="52"/>
      <c r="AQ290" s="27"/>
      <c r="AS290" s="3"/>
      <c r="AT290" s="4"/>
      <c r="AZ290" s="5"/>
      <c r="BA290" s="5"/>
      <c r="BD290" s="6"/>
      <c r="BE290" s="5"/>
      <c r="BF290" s="5"/>
      <c r="BJ290" s="5"/>
      <c r="BK290" s="5"/>
      <c r="BO290" s="5"/>
      <c r="BP290" s="5"/>
      <c r="BT290" s="5"/>
      <c r="BU290" s="5"/>
      <c r="BY290" s="5"/>
      <c r="BZ290" s="5"/>
      <c r="CD290" s="5"/>
      <c r="CE290" s="5"/>
      <c r="CI290" s="5"/>
      <c r="CJ290" s="5"/>
      <c r="CN290" s="5"/>
      <c r="CO290" s="5"/>
      <c r="CS290" s="5"/>
      <c r="CT290" s="5"/>
      <c r="CX290" s="5"/>
      <c r="CY290" s="5"/>
      <c r="DC290" s="5"/>
      <c r="DD290" s="5"/>
      <c r="DH290" s="5"/>
      <c r="DI290" s="5"/>
      <c r="DM290" s="5"/>
      <c r="DN290" s="5"/>
      <c r="DR290" s="30"/>
    </row>
    <row r="291" spans="1:122" ht="13.5" customHeight="1" x14ac:dyDescent="0.15">
      <c r="A291" s="20">
        <v>288</v>
      </c>
      <c r="V291" s="52"/>
      <c r="AQ291" s="27"/>
      <c r="AS291" s="3"/>
      <c r="AT291" s="4"/>
      <c r="AZ291" s="5"/>
      <c r="BA291" s="5"/>
      <c r="BD291" s="6"/>
      <c r="BE291" s="5"/>
      <c r="BF291" s="5"/>
      <c r="BJ291" s="5"/>
      <c r="BK291" s="5"/>
      <c r="BO291" s="5"/>
      <c r="BP291" s="5"/>
      <c r="BT291" s="5"/>
      <c r="BU291" s="5"/>
      <c r="BY291" s="5"/>
      <c r="BZ291" s="5"/>
      <c r="CD291" s="5"/>
      <c r="CE291" s="5"/>
      <c r="CI291" s="5"/>
      <c r="CJ291" s="5"/>
      <c r="CN291" s="5"/>
      <c r="CO291" s="5"/>
      <c r="CS291" s="5"/>
      <c r="CT291" s="5"/>
      <c r="CX291" s="5"/>
      <c r="CY291" s="5"/>
      <c r="DC291" s="5"/>
      <c r="DD291" s="5"/>
      <c r="DH291" s="5"/>
      <c r="DI291" s="5"/>
      <c r="DM291" s="5"/>
      <c r="DN291" s="5"/>
      <c r="DR291" s="30"/>
    </row>
    <row r="292" spans="1:122" ht="13.5" customHeight="1" x14ac:dyDescent="0.15">
      <c r="A292" s="20">
        <v>289</v>
      </c>
      <c r="V292" s="52"/>
      <c r="AQ292" s="27"/>
      <c r="AS292" s="3"/>
      <c r="AT292" s="4"/>
      <c r="AZ292" s="5"/>
      <c r="BA292" s="5"/>
      <c r="BD292" s="6"/>
      <c r="BE292" s="5"/>
      <c r="BF292" s="5"/>
      <c r="BJ292" s="5"/>
      <c r="BK292" s="5"/>
      <c r="BO292" s="5"/>
      <c r="BP292" s="5"/>
      <c r="BT292" s="5"/>
      <c r="BU292" s="5"/>
      <c r="BY292" s="5"/>
      <c r="BZ292" s="5"/>
      <c r="CD292" s="5"/>
      <c r="CE292" s="5"/>
      <c r="CI292" s="5"/>
      <c r="CJ292" s="5"/>
      <c r="CN292" s="5"/>
      <c r="CO292" s="5"/>
      <c r="CS292" s="5"/>
      <c r="CT292" s="5"/>
      <c r="CX292" s="5"/>
      <c r="CY292" s="5"/>
      <c r="DC292" s="5"/>
      <c r="DD292" s="5"/>
      <c r="DH292" s="5"/>
      <c r="DI292" s="5"/>
      <c r="DM292" s="5"/>
      <c r="DN292" s="5"/>
      <c r="DR292" s="30"/>
    </row>
    <row r="293" spans="1:122" ht="13.5" customHeight="1" x14ac:dyDescent="0.15">
      <c r="A293" s="20">
        <v>290</v>
      </c>
      <c r="V293" s="52"/>
      <c r="AQ293" s="27"/>
      <c r="AS293" s="3"/>
      <c r="AT293" s="4"/>
      <c r="AZ293" s="5"/>
      <c r="BA293" s="5"/>
      <c r="BD293" s="6"/>
      <c r="BE293" s="5"/>
      <c r="BF293" s="5"/>
      <c r="BJ293" s="5"/>
      <c r="BK293" s="5"/>
      <c r="BO293" s="5"/>
      <c r="BP293" s="5"/>
      <c r="BT293" s="5"/>
      <c r="BU293" s="5"/>
      <c r="BY293" s="5"/>
      <c r="BZ293" s="5"/>
      <c r="CD293" s="5"/>
      <c r="CE293" s="5"/>
      <c r="CI293" s="5"/>
      <c r="CJ293" s="5"/>
      <c r="CN293" s="5"/>
      <c r="CO293" s="5"/>
      <c r="CS293" s="5"/>
      <c r="CT293" s="5"/>
      <c r="CX293" s="5"/>
      <c r="CY293" s="5"/>
      <c r="DC293" s="5"/>
      <c r="DD293" s="5"/>
      <c r="DH293" s="5"/>
      <c r="DI293" s="5"/>
      <c r="DM293" s="5"/>
      <c r="DN293" s="5"/>
      <c r="DR293" s="30"/>
    </row>
    <row r="294" spans="1:122" ht="13.5" customHeight="1" x14ac:dyDescent="0.15">
      <c r="A294" s="20">
        <v>291</v>
      </c>
      <c r="V294" s="52"/>
      <c r="AQ294" s="27"/>
      <c r="AS294" s="3"/>
      <c r="AT294" s="4"/>
      <c r="AZ294" s="5"/>
      <c r="BA294" s="5"/>
      <c r="BD294" s="6"/>
      <c r="BE294" s="5"/>
      <c r="BF294" s="5"/>
      <c r="BJ294" s="5"/>
      <c r="BK294" s="5"/>
      <c r="BO294" s="5"/>
      <c r="BP294" s="5"/>
      <c r="BT294" s="5"/>
      <c r="BU294" s="5"/>
      <c r="BY294" s="5"/>
      <c r="BZ294" s="5"/>
      <c r="CD294" s="5"/>
      <c r="CE294" s="5"/>
      <c r="CI294" s="5"/>
      <c r="CJ294" s="5"/>
      <c r="CN294" s="5"/>
      <c r="CO294" s="5"/>
      <c r="CS294" s="5"/>
      <c r="CT294" s="5"/>
      <c r="CX294" s="5"/>
      <c r="CY294" s="5"/>
      <c r="DC294" s="5"/>
      <c r="DD294" s="5"/>
      <c r="DH294" s="5"/>
      <c r="DI294" s="5"/>
      <c r="DM294" s="5"/>
      <c r="DN294" s="5"/>
      <c r="DR294" s="30"/>
    </row>
    <row r="295" spans="1:122" ht="13.5" customHeight="1" x14ac:dyDescent="0.15">
      <c r="A295" s="20">
        <v>292</v>
      </c>
      <c r="V295" s="52"/>
      <c r="AQ295" s="27"/>
      <c r="AS295" s="3"/>
      <c r="AT295" s="4"/>
      <c r="AZ295" s="5"/>
      <c r="BA295" s="5"/>
      <c r="BD295" s="6"/>
      <c r="BE295" s="5"/>
      <c r="BF295" s="5"/>
      <c r="BJ295" s="5"/>
      <c r="BK295" s="5"/>
      <c r="BO295" s="5"/>
      <c r="BP295" s="5"/>
      <c r="BT295" s="5"/>
      <c r="BU295" s="5"/>
      <c r="BY295" s="5"/>
      <c r="BZ295" s="5"/>
      <c r="CD295" s="5"/>
      <c r="CE295" s="5"/>
      <c r="CI295" s="5"/>
      <c r="CJ295" s="5"/>
      <c r="CN295" s="5"/>
      <c r="CO295" s="5"/>
      <c r="CS295" s="5"/>
      <c r="CT295" s="5"/>
      <c r="CX295" s="5"/>
      <c r="CY295" s="5"/>
      <c r="DC295" s="5"/>
      <c r="DD295" s="5"/>
      <c r="DH295" s="5"/>
      <c r="DI295" s="5"/>
      <c r="DM295" s="5"/>
      <c r="DN295" s="5"/>
      <c r="DR295" s="30"/>
    </row>
    <row r="296" spans="1:122" ht="13.5" customHeight="1" x14ac:dyDescent="0.15">
      <c r="A296" s="20">
        <v>293</v>
      </c>
      <c r="V296" s="52"/>
      <c r="AQ296" s="27"/>
      <c r="AS296" s="3"/>
      <c r="AT296" s="4"/>
      <c r="AZ296" s="5"/>
      <c r="BA296" s="5"/>
      <c r="BD296" s="6"/>
      <c r="BE296" s="5"/>
      <c r="BF296" s="5"/>
      <c r="BJ296" s="5"/>
      <c r="BK296" s="5"/>
      <c r="BO296" s="5"/>
      <c r="BP296" s="5"/>
      <c r="BT296" s="5"/>
      <c r="BU296" s="5"/>
      <c r="BY296" s="5"/>
      <c r="BZ296" s="5"/>
      <c r="CD296" s="5"/>
      <c r="CE296" s="5"/>
      <c r="CI296" s="5"/>
      <c r="CJ296" s="5"/>
      <c r="CN296" s="5"/>
      <c r="CO296" s="5"/>
      <c r="CS296" s="5"/>
      <c r="CT296" s="5"/>
      <c r="CX296" s="5"/>
      <c r="CY296" s="5"/>
      <c r="DC296" s="5"/>
      <c r="DD296" s="5"/>
      <c r="DH296" s="5"/>
      <c r="DI296" s="5"/>
      <c r="DM296" s="5"/>
      <c r="DN296" s="5"/>
      <c r="DR296" s="30"/>
    </row>
    <row r="297" spans="1:122" ht="13.5" customHeight="1" x14ac:dyDescent="0.15">
      <c r="A297" s="20">
        <v>294</v>
      </c>
      <c r="V297" s="52"/>
      <c r="AQ297" s="27"/>
      <c r="AS297" s="3"/>
      <c r="AT297" s="4"/>
      <c r="AZ297" s="5"/>
      <c r="BA297" s="5"/>
      <c r="BD297" s="6"/>
      <c r="BE297" s="5"/>
      <c r="BF297" s="5"/>
      <c r="BJ297" s="5"/>
      <c r="BK297" s="5"/>
      <c r="BO297" s="5"/>
      <c r="BP297" s="5"/>
      <c r="BT297" s="5"/>
      <c r="BU297" s="5"/>
      <c r="BY297" s="5"/>
      <c r="BZ297" s="5"/>
      <c r="CD297" s="5"/>
      <c r="CE297" s="5"/>
      <c r="CI297" s="5"/>
      <c r="CJ297" s="5"/>
      <c r="CN297" s="5"/>
      <c r="CO297" s="5"/>
      <c r="CS297" s="5"/>
      <c r="CT297" s="5"/>
      <c r="CX297" s="5"/>
      <c r="CY297" s="5"/>
      <c r="DC297" s="5"/>
      <c r="DD297" s="5"/>
      <c r="DH297" s="5"/>
      <c r="DI297" s="5"/>
      <c r="DM297" s="5"/>
      <c r="DN297" s="5"/>
      <c r="DR297" s="30"/>
    </row>
    <row r="298" spans="1:122" ht="13.5" customHeight="1" x14ac:dyDescent="0.15">
      <c r="A298" s="20">
        <v>295</v>
      </c>
      <c r="V298" s="52"/>
      <c r="AQ298" s="27"/>
      <c r="AS298" s="3"/>
      <c r="AT298" s="4"/>
      <c r="AZ298" s="5"/>
      <c r="BA298" s="5"/>
      <c r="BD298" s="6"/>
      <c r="BE298" s="5"/>
      <c r="BF298" s="5"/>
      <c r="BJ298" s="5"/>
      <c r="BK298" s="5"/>
      <c r="BO298" s="5"/>
      <c r="BP298" s="5"/>
      <c r="BT298" s="5"/>
      <c r="BU298" s="5"/>
      <c r="BY298" s="5"/>
      <c r="BZ298" s="5"/>
      <c r="CD298" s="5"/>
      <c r="CE298" s="5"/>
      <c r="CI298" s="5"/>
      <c r="CJ298" s="5"/>
      <c r="CN298" s="5"/>
      <c r="CO298" s="5"/>
      <c r="CS298" s="5"/>
      <c r="CT298" s="5"/>
      <c r="CX298" s="5"/>
      <c r="CY298" s="5"/>
      <c r="DC298" s="5"/>
      <c r="DD298" s="5"/>
      <c r="DH298" s="5"/>
      <c r="DI298" s="5"/>
      <c r="DM298" s="5"/>
      <c r="DN298" s="5"/>
      <c r="DR298" s="30"/>
    </row>
    <row r="299" spans="1:122" ht="13.5" customHeight="1" x14ac:dyDescent="0.15">
      <c r="A299" s="20">
        <v>296</v>
      </c>
      <c r="V299" s="52"/>
      <c r="AQ299" s="27"/>
      <c r="AS299" s="3"/>
      <c r="AT299" s="4"/>
      <c r="AZ299" s="5"/>
      <c r="BA299" s="5"/>
      <c r="BD299" s="6"/>
      <c r="BE299" s="5"/>
      <c r="BF299" s="5"/>
      <c r="BJ299" s="5"/>
      <c r="BK299" s="5"/>
      <c r="BO299" s="5"/>
      <c r="BP299" s="5"/>
      <c r="BT299" s="5"/>
      <c r="BU299" s="5"/>
      <c r="BY299" s="5"/>
      <c r="BZ299" s="5"/>
      <c r="CD299" s="5"/>
      <c r="CE299" s="5"/>
      <c r="CI299" s="5"/>
      <c r="CJ299" s="5"/>
      <c r="CN299" s="5"/>
      <c r="CO299" s="5"/>
      <c r="CS299" s="5"/>
      <c r="CT299" s="5"/>
      <c r="CX299" s="5"/>
      <c r="CY299" s="5"/>
      <c r="DC299" s="5"/>
      <c r="DD299" s="5"/>
      <c r="DH299" s="5"/>
      <c r="DI299" s="5"/>
      <c r="DM299" s="5"/>
      <c r="DN299" s="5"/>
      <c r="DR299" s="30"/>
    </row>
    <row r="300" spans="1:122" ht="13.5" customHeight="1" x14ac:dyDescent="0.15">
      <c r="A300" s="20">
        <v>297</v>
      </c>
      <c r="V300" s="52"/>
      <c r="AQ300" s="27"/>
      <c r="AS300" s="3"/>
      <c r="AT300" s="4"/>
      <c r="AZ300" s="5"/>
      <c r="BA300" s="5"/>
      <c r="BD300" s="6"/>
      <c r="BE300" s="5"/>
      <c r="BF300" s="5"/>
      <c r="BJ300" s="5"/>
      <c r="BK300" s="5"/>
      <c r="BO300" s="5"/>
      <c r="BP300" s="5"/>
      <c r="BT300" s="5"/>
      <c r="BU300" s="5"/>
      <c r="BY300" s="5"/>
      <c r="BZ300" s="5"/>
      <c r="CD300" s="5"/>
      <c r="CE300" s="5"/>
      <c r="CI300" s="5"/>
      <c r="CJ300" s="5"/>
      <c r="CN300" s="5"/>
      <c r="CO300" s="5"/>
      <c r="CS300" s="5"/>
      <c r="CT300" s="5"/>
      <c r="CX300" s="5"/>
      <c r="CY300" s="5"/>
      <c r="DC300" s="5"/>
      <c r="DD300" s="5"/>
      <c r="DH300" s="5"/>
      <c r="DI300" s="5"/>
      <c r="DM300" s="5"/>
      <c r="DN300" s="5"/>
      <c r="DR300" s="30"/>
    </row>
    <row r="301" spans="1:122" ht="13.5" customHeight="1" x14ac:dyDescent="0.15">
      <c r="A301" s="20">
        <v>298</v>
      </c>
      <c r="V301" s="52"/>
      <c r="AQ301" s="27"/>
      <c r="AS301" s="3"/>
      <c r="AT301" s="4"/>
      <c r="AZ301" s="5"/>
      <c r="BA301" s="5"/>
      <c r="BD301" s="6"/>
      <c r="BE301" s="5"/>
      <c r="BF301" s="5"/>
      <c r="BJ301" s="5"/>
      <c r="BK301" s="5"/>
      <c r="BO301" s="5"/>
      <c r="BP301" s="5"/>
      <c r="BT301" s="5"/>
      <c r="BU301" s="5"/>
      <c r="BY301" s="5"/>
      <c r="BZ301" s="5"/>
      <c r="CD301" s="5"/>
      <c r="CE301" s="5"/>
      <c r="CI301" s="5"/>
      <c r="CJ301" s="5"/>
      <c r="CN301" s="5"/>
      <c r="CO301" s="5"/>
      <c r="CS301" s="5"/>
      <c r="CT301" s="5"/>
      <c r="CX301" s="5"/>
      <c r="CY301" s="5"/>
      <c r="DC301" s="5"/>
      <c r="DD301" s="5"/>
      <c r="DH301" s="5"/>
      <c r="DI301" s="5"/>
      <c r="DM301" s="5"/>
      <c r="DN301" s="5"/>
      <c r="DR301" s="30"/>
    </row>
    <row r="302" spans="1:122" ht="13.5" customHeight="1" x14ac:dyDescent="0.15">
      <c r="A302" s="20">
        <v>299</v>
      </c>
      <c r="V302" s="52"/>
      <c r="AQ302" s="27"/>
      <c r="AS302" s="3"/>
      <c r="AT302" s="4"/>
      <c r="AZ302" s="5"/>
      <c r="BA302" s="5"/>
      <c r="BD302" s="6"/>
      <c r="BE302" s="5"/>
      <c r="BF302" s="5"/>
      <c r="BJ302" s="5"/>
      <c r="BK302" s="5"/>
      <c r="BO302" s="5"/>
      <c r="BP302" s="5"/>
      <c r="BT302" s="5"/>
      <c r="BU302" s="5"/>
      <c r="BY302" s="5"/>
      <c r="BZ302" s="5"/>
      <c r="CD302" s="5"/>
      <c r="CE302" s="5"/>
      <c r="CI302" s="5"/>
      <c r="CJ302" s="5"/>
      <c r="CN302" s="5"/>
      <c r="CO302" s="5"/>
      <c r="CS302" s="5"/>
      <c r="CT302" s="5"/>
      <c r="CX302" s="5"/>
      <c r="CY302" s="5"/>
      <c r="DC302" s="5"/>
      <c r="DD302" s="5"/>
      <c r="DH302" s="5"/>
      <c r="DI302" s="5"/>
      <c r="DM302" s="5"/>
      <c r="DN302" s="5"/>
      <c r="DR302" s="30"/>
    </row>
    <row r="303" spans="1:122" ht="13.5" customHeight="1" x14ac:dyDescent="0.15">
      <c r="A303" s="20">
        <v>300</v>
      </c>
      <c r="V303" s="52"/>
      <c r="AQ303" s="27"/>
      <c r="AS303" s="3"/>
      <c r="AT303" s="4"/>
      <c r="AZ303" s="5"/>
      <c r="BA303" s="5"/>
      <c r="BD303" s="6"/>
      <c r="BE303" s="5"/>
      <c r="BF303" s="5"/>
      <c r="BJ303" s="5"/>
      <c r="BK303" s="5"/>
      <c r="BO303" s="5"/>
      <c r="BP303" s="5"/>
      <c r="BT303" s="5"/>
      <c r="BU303" s="5"/>
      <c r="BY303" s="5"/>
      <c r="BZ303" s="5"/>
      <c r="CD303" s="5"/>
      <c r="CE303" s="5"/>
      <c r="CI303" s="5"/>
      <c r="CJ303" s="5"/>
      <c r="CN303" s="5"/>
      <c r="CO303" s="5"/>
      <c r="CS303" s="5"/>
      <c r="CT303" s="5"/>
      <c r="CX303" s="5"/>
      <c r="CY303" s="5"/>
      <c r="DC303" s="5"/>
      <c r="DD303" s="5"/>
      <c r="DH303" s="5"/>
      <c r="DI303" s="5"/>
      <c r="DM303" s="5"/>
      <c r="DN303" s="5"/>
      <c r="DR303" s="30"/>
    </row>
    <row r="304" spans="1:122" ht="13.5" customHeight="1" x14ac:dyDescent="0.15">
      <c r="A304" s="20">
        <v>301</v>
      </c>
      <c r="V304" s="52"/>
      <c r="AQ304" s="27"/>
      <c r="AS304" s="3"/>
      <c r="AT304" s="4"/>
      <c r="AZ304" s="5"/>
      <c r="BA304" s="5"/>
      <c r="BD304" s="6"/>
      <c r="BE304" s="5"/>
      <c r="BF304" s="5"/>
      <c r="BJ304" s="5"/>
      <c r="BK304" s="5"/>
      <c r="BO304" s="5"/>
      <c r="BP304" s="5"/>
      <c r="BT304" s="5"/>
      <c r="BU304" s="5"/>
      <c r="BY304" s="5"/>
      <c r="BZ304" s="5"/>
      <c r="CD304" s="5"/>
      <c r="CE304" s="5"/>
      <c r="CI304" s="5"/>
      <c r="CJ304" s="5"/>
      <c r="CN304" s="5"/>
      <c r="CO304" s="5"/>
      <c r="CS304" s="5"/>
      <c r="CT304" s="5"/>
      <c r="CX304" s="5"/>
      <c r="CY304" s="5"/>
      <c r="DC304" s="5"/>
      <c r="DD304" s="5"/>
      <c r="DH304" s="5"/>
      <c r="DI304" s="5"/>
      <c r="DM304" s="5"/>
      <c r="DN304" s="5"/>
      <c r="DR304" s="30"/>
    </row>
    <row r="305" spans="1:122" ht="13.5" customHeight="1" x14ac:dyDescent="0.15">
      <c r="A305" s="20">
        <v>302</v>
      </c>
      <c r="V305" s="52"/>
      <c r="AQ305" s="27"/>
      <c r="AS305" s="3"/>
      <c r="AT305" s="4"/>
      <c r="AZ305" s="5"/>
      <c r="BA305" s="5"/>
      <c r="BD305" s="6"/>
      <c r="BE305" s="5"/>
      <c r="BF305" s="5"/>
      <c r="BJ305" s="5"/>
      <c r="BK305" s="5"/>
      <c r="BO305" s="5"/>
      <c r="BP305" s="5"/>
      <c r="BT305" s="5"/>
      <c r="BU305" s="5"/>
      <c r="BY305" s="5"/>
      <c r="BZ305" s="5"/>
      <c r="CD305" s="5"/>
      <c r="CE305" s="5"/>
      <c r="CI305" s="5"/>
      <c r="CJ305" s="5"/>
      <c r="CN305" s="5"/>
      <c r="CO305" s="5"/>
      <c r="CS305" s="5"/>
      <c r="CT305" s="5"/>
      <c r="CX305" s="5"/>
      <c r="CY305" s="5"/>
      <c r="DC305" s="5"/>
      <c r="DD305" s="5"/>
      <c r="DH305" s="5"/>
      <c r="DI305" s="5"/>
      <c r="DM305" s="5"/>
      <c r="DN305" s="5"/>
      <c r="DR305" s="30"/>
    </row>
    <row r="306" spans="1:122" ht="13.5" customHeight="1" x14ac:dyDescent="0.15">
      <c r="A306" s="20">
        <v>303</v>
      </c>
      <c r="V306" s="52"/>
      <c r="AQ306" s="27"/>
      <c r="AS306" s="3"/>
      <c r="AT306" s="4"/>
      <c r="AZ306" s="5"/>
      <c r="BA306" s="5"/>
      <c r="BD306" s="6"/>
      <c r="BE306" s="5"/>
      <c r="BF306" s="5"/>
      <c r="BJ306" s="5"/>
      <c r="BK306" s="5"/>
      <c r="BO306" s="5"/>
      <c r="BP306" s="5"/>
      <c r="BT306" s="5"/>
      <c r="BU306" s="5"/>
      <c r="BY306" s="5"/>
      <c r="BZ306" s="5"/>
      <c r="CD306" s="5"/>
      <c r="CE306" s="5"/>
      <c r="CI306" s="5"/>
      <c r="CJ306" s="5"/>
      <c r="CN306" s="5"/>
      <c r="CO306" s="5"/>
      <c r="CS306" s="5"/>
      <c r="CT306" s="5"/>
      <c r="CX306" s="5"/>
      <c r="CY306" s="5"/>
      <c r="DC306" s="5"/>
      <c r="DD306" s="5"/>
      <c r="DH306" s="5"/>
      <c r="DI306" s="5"/>
      <c r="DM306" s="5"/>
      <c r="DN306" s="5"/>
      <c r="DR306" s="30"/>
    </row>
    <row r="307" spans="1:122" ht="13.5" customHeight="1" x14ac:dyDescent="0.15">
      <c r="A307" s="20">
        <v>304</v>
      </c>
      <c r="V307" s="52"/>
      <c r="AQ307" s="27"/>
      <c r="AS307" s="3"/>
      <c r="AT307" s="4"/>
      <c r="AZ307" s="5"/>
      <c r="BA307" s="5"/>
      <c r="BD307" s="6"/>
      <c r="BE307" s="5"/>
      <c r="BF307" s="5"/>
      <c r="BJ307" s="5"/>
      <c r="BK307" s="5"/>
      <c r="BO307" s="5"/>
      <c r="BP307" s="5"/>
      <c r="BT307" s="5"/>
      <c r="BU307" s="5"/>
      <c r="BY307" s="5"/>
      <c r="BZ307" s="5"/>
      <c r="CD307" s="5"/>
      <c r="CE307" s="5"/>
      <c r="CI307" s="5"/>
      <c r="CJ307" s="5"/>
      <c r="CN307" s="5"/>
      <c r="CO307" s="5"/>
      <c r="CS307" s="5"/>
      <c r="CT307" s="5"/>
      <c r="CX307" s="5"/>
      <c r="CY307" s="5"/>
      <c r="DC307" s="5"/>
      <c r="DD307" s="5"/>
      <c r="DH307" s="5"/>
      <c r="DI307" s="5"/>
      <c r="DM307" s="5"/>
      <c r="DN307" s="5"/>
      <c r="DR307" s="30"/>
    </row>
    <row r="308" spans="1:122" ht="13.5" customHeight="1" x14ac:dyDescent="0.15">
      <c r="A308" s="20">
        <v>305</v>
      </c>
      <c r="V308" s="52"/>
      <c r="AQ308" s="27"/>
      <c r="AS308" s="3"/>
      <c r="AT308" s="4"/>
      <c r="AZ308" s="5"/>
      <c r="BA308" s="5"/>
      <c r="BD308" s="6"/>
      <c r="BE308" s="5"/>
      <c r="BF308" s="5"/>
      <c r="BJ308" s="5"/>
      <c r="BK308" s="5"/>
      <c r="BO308" s="5"/>
      <c r="BP308" s="5"/>
      <c r="BT308" s="5"/>
      <c r="BU308" s="5"/>
      <c r="BY308" s="5"/>
      <c r="BZ308" s="5"/>
      <c r="CD308" s="5"/>
      <c r="CE308" s="5"/>
      <c r="CI308" s="5"/>
      <c r="CJ308" s="5"/>
      <c r="CN308" s="5"/>
      <c r="CO308" s="5"/>
      <c r="CS308" s="5"/>
      <c r="CT308" s="5"/>
      <c r="CX308" s="5"/>
      <c r="CY308" s="5"/>
      <c r="DC308" s="5"/>
      <c r="DD308" s="5"/>
      <c r="DH308" s="5"/>
      <c r="DI308" s="5"/>
      <c r="DM308" s="5"/>
      <c r="DN308" s="5"/>
      <c r="DR308" s="30"/>
    </row>
    <row r="309" spans="1:122" ht="13.5" customHeight="1" x14ac:dyDescent="0.15">
      <c r="A309" s="20">
        <v>306</v>
      </c>
      <c r="V309" s="52"/>
      <c r="AQ309" s="27"/>
      <c r="AS309" s="3"/>
      <c r="AT309" s="4"/>
      <c r="AZ309" s="5"/>
      <c r="BA309" s="5"/>
      <c r="BD309" s="6"/>
      <c r="BE309" s="5"/>
      <c r="BF309" s="5"/>
      <c r="BJ309" s="5"/>
      <c r="BK309" s="5"/>
      <c r="BO309" s="5"/>
      <c r="BP309" s="5"/>
      <c r="BT309" s="5"/>
      <c r="BU309" s="5"/>
      <c r="BY309" s="5"/>
      <c r="BZ309" s="5"/>
      <c r="CD309" s="5"/>
      <c r="CE309" s="5"/>
      <c r="CI309" s="5"/>
      <c r="CJ309" s="5"/>
      <c r="CN309" s="5"/>
      <c r="CO309" s="5"/>
      <c r="CS309" s="5"/>
      <c r="CT309" s="5"/>
      <c r="CX309" s="5"/>
      <c r="CY309" s="5"/>
      <c r="DC309" s="5"/>
      <c r="DD309" s="5"/>
      <c r="DH309" s="5"/>
      <c r="DI309" s="5"/>
      <c r="DM309" s="5"/>
      <c r="DN309" s="5"/>
      <c r="DR309" s="30"/>
    </row>
    <row r="310" spans="1:122" ht="13.5" customHeight="1" x14ac:dyDescent="0.15">
      <c r="A310" s="20">
        <v>307</v>
      </c>
      <c r="V310" s="52"/>
      <c r="AQ310" s="27"/>
      <c r="AS310" s="3"/>
      <c r="AT310" s="4"/>
      <c r="AZ310" s="5"/>
      <c r="BA310" s="5"/>
      <c r="BD310" s="6"/>
      <c r="BE310" s="5"/>
      <c r="BF310" s="5"/>
      <c r="BJ310" s="5"/>
      <c r="BK310" s="5"/>
      <c r="BO310" s="5"/>
      <c r="BP310" s="5"/>
      <c r="BT310" s="5"/>
      <c r="BU310" s="5"/>
      <c r="BY310" s="5"/>
      <c r="BZ310" s="5"/>
      <c r="CD310" s="5"/>
      <c r="CE310" s="5"/>
      <c r="CI310" s="5"/>
      <c r="CJ310" s="5"/>
      <c r="CN310" s="5"/>
      <c r="CO310" s="5"/>
      <c r="CS310" s="5"/>
      <c r="CT310" s="5"/>
      <c r="CX310" s="5"/>
      <c r="CY310" s="5"/>
      <c r="DC310" s="5"/>
      <c r="DD310" s="5"/>
      <c r="DH310" s="5"/>
      <c r="DI310" s="5"/>
      <c r="DM310" s="5"/>
      <c r="DN310" s="5"/>
      <c r="DR310" s="30"/>
    </row>
    <row r="311" spans="1:122" ht="13.5" customHeight="1" x14ac:dyDescent="0.15">
      <c r="A311" s="20">
        <v>308</v>
      </c>
      <c r="V311" s="52"/>
      <c r="AQ311" s="27"/>
      <c r="AS311" s="3"/>
      <c r="AT311" s="4"/>
      <c r="AZ311" s="5"/>
      <c r="BA311" s="5"/>
      <c r="BD311" s="6"/>
      <c r="BE311" s="5"/>
      <c r="BF311" s="5"/>
      <c r="BJ311" s="5"/>
      <c r="BK311" s="5"/>
      <c r="BO311" s="5"/>
      <c r="BP311" s="5"/>
      <c r="BT311" s="5"/>
      <c r="BU311" s="5"/>
      <c r="BY311" s="5"/>
      <c r="BZ311" s="5"/>
      <c r="CD311" s="5"/>
      <c r="CE311" s="5"/>
      <c r="CI311" s="5"/>
      <c r="CJ311" s="5"/>
      <c r="CN311" s="5"/>
      <c r="CO311" s="5"/>
      <c r="CS311" s="5"/>
      <c r="CT311" s="5"/>
      <c r="CX311" s="5"/>
      <c r="CY311" s="5"/>
      <c r="DC311" s="5"/>
      <c r="DD311" s="5"/>
      <c r="DH311" s="5"/>
      <c r="DI311" s="5"/>
      <c r="DM311" s="5"/>
      <c r="DN311" s="5"/>
      <c r="DR311" s="30"/>
    </row>
    <row r="312" spans="1:122" ht="13.5" customHeight="1" x14ac:dyDescent="0.15">
      <c r="A312" s="20">
        <v>309</v>
      </c>
      <c r="V312" s="52"/>
      <c r="AQ312" s="27"/>
      <c r="AS312" s="3"/>
      <c r="AT312" s="4"/>
      <c r="AZ312" s="5"/>
      <c r="BA312" s="5"/>
      <c r="BD312" s="6"/>
      <c r="BE312" s="5"/>
      <c r="BF312" s="5"/>
      <c r="BJ312" s="5"/>
      <c r="BK312" s="5"/>
      <c r="BO312" s="5"/>
      <c r="BP312" s="5"/>
      <c r="BT312" s="5"/>
      <c r="BU312" s="5"/>
      <c r="BY312" s="5"/>
      <c r="BZ312" s="5"/>
      <c r="CD312" s="5"/>
      <c r="CE312" s="5"/>
      <c r="CI312" s="5"/>
      <c r="CJ312" s="5"/>
      <c r="CN312" s="5"/>
      <c r="CO312" s="5"/>
      <c r="CS312" s="5"/>
      <c r="CT312" s="5"/>
      <c r="CX312" s="5"/>
      <c r="CY312" s="5"/>
      <c r="DC312" s="5"/>
      <c r="DD312" s="5"/>
      <c r="DH312" s="5"/>
      <c r="DI312" s="5"/>
      <c r="DM312" s="5"/>
      <c r="DN312" s="5"/>
      <c r="DR312" s="30"/>
    </row>
    <row r="313" spans="1:122" ht="13.5" customHeight="1" x14ac:dyDescent="0.15">
      <c r="A313" s="20">
        <v>310</v>
      </c>
      <c r="V313" s="52"/>
      <c r="AQ313" s="27"/>
      <c r="AS313" s="3"/>
      <c r="AT313" s="4"/>
      <c r="AZ313" s="5"/>
      <c r="BA313" s="5"/>
      <c r="BD313" s="6"/>
      <c r="BE313" s="5"/>
      <c r="BF313" s="5"/>
      <c r="BJ313" s="5"/>
      <c r="BK313" s="5"/>
      <c r="BO313" s="5"/>
      <c r="BP313" s="5"/>
      <c r="BT313" s="5"/>
      <c r="BU313" s="5"/>
      <c r="BY313" s="5"/>
      <c r="BZ313" s="5"/>
      <c r="CD313" s="5"/>
      <c r="CE313" s="5"/>
      <c r="CI313" s="5"/>
      <c r="CJ313" s="5"/>
      <c r="CN313" s="5"/>
      <c r="CO313" s="5"/>
      <c r="CS313" s="5"/>
      <c r="CT313" s="5"/>
      <c r="CX313" s="5"/>
      <c r="CY313" s="5"/>
      <c r="DC313" s="5"/>
      <c r="DD313" s="5"/>
      <c r="DH313" s="5"/>
      <c r="DI313" s="5"/>
      <c r="DM313" s="5"/>
      <c r="DN313" s="5"/>
      <c r="DR313" s="30"/>
    </row>
    <row r="314" spans="1:122" ht="13.5" customHeight="1" x14ac:dyDescent="0.15">
      <c r="A314" s="20">
        <v>311</v>
      </c>
      <c r="V314" s="52"/>
      <c r="AQ314" s="27"/>
      <c r="AS314" s="3"/>
      <c r="AT314" s="4"/>
      <c r="AZ314" s="5"/>
      <c r="BA314" s="5"/>
      <c r="BD314" s="6"/>
      <c r="BE314" s="5"/>
      <c r="BF314" s="5"/>
      <c r="BJ314" s="5"/>
      <c r="BK314" s="5"/>
      <c r="BO314" s="5"/>
      <c r="BP314" s="5"/>
      <c r="BT314" s="5"/>
      <c r="BU314" s="5"/>
      <c r="BY314" s="5"/>
      <c r="BZ314" s="5"/>
      <c r="CD314" s="5"/>
      <c r="CE314" s="5"/>
      <c r="CI314" s="5"/>
      <c r="CJ314" s="5"/>
      <c r="CN314" s="5"/>
      <c r="CO314" s="5"/>
      <c r="CS314" s="5"/>
      <c r="CT314" s="5"/>
      <c r="CX314" s="5"/>
      <c r="CY314" s="5"/>
      <c r="DC314" s="5"/>
      <c r="DD314" s="5"/>
      <c r="DH314" s="5"/>
      <c r="DI314" s="5"/>
      <c r="DM314" s="5"/>
      <c r="DN314" s="5"/>
      <c r="DR314" s="30"/>
    </row>
    <row r="315" spans="1:122" ht="13.5" customHeight="1" x14ac:dyDescent="0.15">
      <c r="A315" s="20">
        <v>312</v>
      </c>
      <c r="V315" s="52"/>
      <c r="AQ315" s="27"/>
      <c r="AS315" s="3"/>
      <c r="AT315" s="4"/>
      <c r="AZ315" s="5"/>
      <c r="BA315" s="5"/>
      <c r="BD315" s="6"/>
      <c r="BE315" s="5"/>
      <c r="BF315" s="5"/>
      <c r="BJ315" s="5"/>
      <c r="BK315" s="5"/>
      <c r="BO315" s="5"/>
      <c r="BP315" s="5"/>
      <c r="BT315" s="5"/>
      <c r="BU315" s="5"/>
      <c r="BY315" s="5"/>
      <c r="BZ315" s="5"/>
      <c r="CD315" s="5"/>
      <c r="CE315" s="5"/>
      <c r="CI315" s="5"/>
      <c r="CJ315" s="5"/>
      <c r="CN315" s="5"/>
      <c r="CO315" s="5"/>
      <c r="CS315" s="5"/>
      <c r="CT315" s="5"/>
      <c r="CX315" s="5"/>
      <c r="CY315" s="5"/>
      <c r="DC315" s="5"/>
      <c r="DD315" s="5"/>
      <c r="DH315" s="5"/>
      <c r="DI315" s="5"/>
      <c r="DM315" s="5"/>
      <c r="DN315" s="5"/>
      <c r="DR315" s="30"/>
    </row>
    <row r="316" spans="1:122" ht="13.5" customHeight="1" x14ac:dyDescent="0.15">
      <c r="A316" s="20">
        <v>313</v>
      </c>
      <c r="V316" s="52"/>
      <c r="AQ316" s="27"/>
      <c r="AS316" s="3"/>
      <c r="AT316" s="4"/>
      <c r="AZ316" s="5"/>
      <c r="BA316" s="5"/>
      <c r="BD316" s="6"/>
      <c r="BE316" s="5"/>
      <c r="BF316" s="5"/>
      <c r="BJ316" s="5"/>
      <c r="BK316" s="5"/>
      <c r="BO316" s="5"/>
      <c r="BP316" s="5"/>
      <c r="BT316" s="5"/>
      <c r="BU316" s="5"/>
      <c r="BY316" s="5"/>
      <c r="BZ316" s="5"/>
      <c r="CD316" s="5"/>
      <c r="CE316" s="5"/>
      <c r="CI316" s="5"/>
      <c r="CJ316" s="5"/>
      <c r="CN316" s="5"/>
      <c r="CO316" s="5"/>
      <c r="CS316" s="5"/>
      <c r="CT316" s="5"/>
      <c r="CX316" s="5"/>
      <c r="CY316" s="5"/>
      <c r="DC316" s="5"/>
      <c r="DD316" s="5"/>
      <c r="DH316" s="5"/>
      <c r="DI316" s="5"/>
      <c r="DM316" s="5"/>
      <c r="DN316" s="5"/>
      <c r="DR316" s="30"/>
    </row>
    <row r="317" spans="1:122" ht="13.5" customHeight="1" x14ac:dyDescent="0.15">
      <c r="A317" s="20">
        <v>314</v>
      </c>
      <c r="V317" s="52"/>
      <c r="AQ317" s="27"/>
      <c r="AS317" s="3"/>
      <c r="AT317" s="4"/>
      <c r="AZ317" s="5"/>
      <c r="BA317" s="5"/>
      <c r="BD317" s="6"/>
      <c r="BE317" s="5"/>
      <c r="BF317" s="5"/>
      <c r="BJ317" s="5"/>
      <c r="BK317" s="5"/>
      <c r="BO317" s="5"/>
      <c r="BP317" s="5"/>
      <c r="BT317" s="5"/>
      <c r="BU317" s="5"/>
      <c r="BY317" s="5"/>
      <c r="BZ317" s="5"/>
      <c r="CD317" s="5"/>
      <c r="CE317" s="5"/>
      <c r="CI317" s="5"/>
      <c r="CJ317" s="5"/>
      <c r="CN317" s="5"/>
      <c r="CO317" s="5"/>
      <c r="CS317" s="5"/>
      <c r="CT317" s="5"/>
      <c r="CX317" s="5"/>
      <c r="CY317" s="5"/>
      <c r="DC317" s="5"/>
      <c r="DD317" s="5"/>
      <c r="DH317" s="5"/>
      <c r="DI317" s="5"/>
      <c r="DM317" s="5"/>
      <c r="DN317" s="5"/>
      <c r="DR317" s="30"/>
    </row>
    <row r="318" spans="1:122" ht="13.5" customHeight="1" x14ac:dyDescent="0.15">
      <c r="A318" s="20">
        <v>315</v>
      </c>
      <c r="V318" s="52"/>
      <c r="AQ318" s="27"/>
      <c r="AS318" s="3"/>
      <c r="AT318" s="4"/>
      <c r="AZ318" s="5"/>
      <c r="BA318" s="5"/>
      <c r="BD318" s="6"/>
      <c r="BE318" s="5"/>
      <c r="BF318" s="5"/>
      <c r="BJ318" s="5"/>
      <c r="BK318" s="5"/>
      <c r="BO318" s="5"/>
      <c r="BP318" s="5"/>
      <c r="BT318" s="5"/>
      <c r="BU318" s="5"/>
      <c r="BY318" s="5"/>
      <c r="BZ318" s="5"/>
      <c r="CD318" s="5"/>
      <c r="CE318" s="5"/>
      <c r="CI318" s="5"/>
      <c r="CJ318" s="5"/>
      <c r="CN318" s="5"/>
      <c r="CO318" s="5"/>
      <c r="CS318" s="5"/>
      <c r="CT318" s="5"/>
      <c r="CX318" s="5"/>
      <c r="CY318" s="5"/>
      <c r="DC318" s="5"/>
      <c r="DD318" s="5"/>
      <c r="DH318" s="5"/>
      <c r="DI318" s="5"/>
      <c r="DM318" s="5"/>
      <c r="DN318" s="5"/>
      <c r="DR318" s="30"/>
    </row>
    <row r="319" spans="1:122" ht="13.5" customHeight="1" x14ac:dyDescent="0.15">
      <c r="A319" s="20">
        <v>316</v>
      </c>
      <c r="V319" s="52"/>
      <c r="AQ319" s="27"/>
      <c r="AS319" s="3"/>
      <c r="AT319" s="4"/>
      <c r="AZ319" s="5"/>
      <c r="BA319" s="5"/>
      <c r="BD319" s="6"/>
      <c r="BE319" s="5"/>
      <c r="BF319" s="5"/>
      <c r="BJ319" s="5"/>
      <c r="BK319" s="5"/>
      <c r="BO319" s="5"/>
      <c r="BP319" s="5"/>
      <c r="BT319" s="5"/>
      <c r="BU319" s="5"/>
      <c r="BY319" s="5"/>
      <c r="BZ319" s="5"/>
      <c r="CD319" s="5"/>
      <c r="CE319" s="5"/>
      <c r="CI319" s="5"/>
      <c r="CJ319" s="5"/>
      <c r="CN319" s="5"/>
      <c r="CO319" s="5"/>
      <c r="CS319" s="5"/>
      <c r="CT319" s="5"/>
      <c r="CX319" s="5"/>
      <c r="CY319" s="5"/>
      <c r="DC319" s="5"/>
      <c r="DD319" s="5"/>
      <c r="DH319" s="5"/>
      <c r="DI319" s="5"/>
      <c r="DM319" s="5"/>
      <c r="DN319" s="5"/>
      <c r="DR319" s="30"/>
    </row>
    <row r="320" spans="1:122" ht="13.5" customHeight="1" x14ac:dyDescent="0.15">
      <c r="A320" s="20">
        <v>317</v>
      </c>
      <c r="V320" s="52"/>
      <c r="AQ320" s="27"/>
      <c r="AS320" s="3"/>
      <c r="AT320" s="4"/>
      <c r="AZ320" s="5"/>
      <c r="BA320" s="5"/>
      <c r="BD320" s="6"/>
      <c r="BE320" s="5"/>
      <c r="BF320" s="5"/>
      <c r="BJ320" s="5"/>
      <c r="BK320" s="5"/>
      <c r="BO320" s="5"/>
      <c r="BP320" s="5"/>
      <c r="BT320" s="5"/>
      <c r="BU320" s="5"/>
      <c r="BY320" s="5"/>
      <c r="BZ320" s="5"/>
      <c r="CD320" s="5"/>
      <c r="CE320" s="5"/>
      <c r="CI320" s="5"/>
      <c r="CJ320" s="5"/>
      <c r="CN320" s="5"/>
      <c r="CO320" s="5"/>
      <c r="CS320" s="5"/>
      <c r="CT320" s="5"/>
      <c r="CX320" s="5"/>
      <c r="CY320" s="5"/>
      <c r="DC320" s="5"/>
      <c r="DD320" s="5"/>
      <c r="DH320" s="5"/>
      <c r="DI320" s="5"/>
      <c r="DM320" s="5"/>
      <c r="DN320" s="5"/>
      <c r="DR320" s="30"/>
    </row>
    <row r="321" spans="1:122" ht="13.5" customHeight="1" x14ac:dyDescent="0.15">
      <c r="A321" s="20">
        <v>318</v>
      </c>
      <c r="V321" s="52"/>
      <c r="AQ321" s="27"/>
      <c r="AS321" s="3"/>
      <c r="AT321" s="4"/>
      <c r="AZ321" s="5"/>
      <c r="BA321" s="5"/>
      <c r="BD321" s="6"/>
      <c r="BE321" s="5"/>
      <c r="BF321" s="5"/>
      <c r="BJ321" s="5"/>
      <c r="BK321" s="5"/>
      <c r="BO321" s="5"/>
      <c r="BP321" s="5"/>
      <c r="BT321" s="5"/>
      <c r="BU321" s="5"/>
      <c r="BY321" s="5"/>
      <c r="BZ321" s="5"/>
      <c r="CD321" s="5"/>
      <c r="CE321" s="5"/>
      <c r="CI321" s="5"/>
      <c r="CJ321" s="5"/>
      <c r="CN321" s="5"/>
      <c r="CO321" s="5"/>
      <c r="CS321" s="5"/>
      <c r="CT321" s="5"/>
      <c r="CX321" s="5"/>
      <c r="CY321" s="5"/>
      <c r="DC321" s="5"/>
      <c r="DD321" s="5"/>
      <c r="DH321" s="5"/>
      <c r="DI321" s="5"/>
      <c r="DM321" s="5"/>
      <c r="DN321" s="5"/>
      <c r="DR321" s="30"/>
    </row>
    <row r="322" spans="1:122" ht="13.5" customHeight="1" x14ac:dyDescent="0.15">
      <c r="A322" s="20">
        <v>319</v>
      </c>
      <c r="V322" s="52"/>
      <c r="AQ322" s="27"/>
      <c r="AS322" s="3"/>
      <c r="AT322" s="4"/>
      <c r="AZ322" s="5"/>
      <c r="BA322" s="5"/>
      <c r="BD322" s="6"/>
      <c r="BE322" s="5"/>
      <c r="BF322" s="5"/>
      <c r="BJ322" s="5"/>
      <c r="BK322" s="5"/>
      <c r="BO322" s="5"/>
      <c r="BP322" s="5"/>
      <c r="BT322" s="5"/>
      <c r="BU322" s="5"/>
      <c r="BY322" s="5"/>
      <c r="BZ322" s="5"/>
      <c r="CD322" s="5"/>
      <c r="CE322" s="5"/>
      <c r="CI322" s="5"/>
      <c r="CJ322" s="5"/>
      <c r="CN322" s="5"/>
      <c r="CO322" s="5"/>
      <c r="CS322" s="5"/>
      <c r="CT322" s="5"/>
      <c r="CX322" s="5"/>
      <c r="CY322" s="5"/>
      <c r="DC322" s="5"/>
      <c r="DD322" s="5"/>
      <c r="DH322" s="5"/>
      <c r="DI322" s="5"/>
      <c r="DM322" s="5"/>
      <c r="DN322" s="5"/>
      <c r="DR322" s="30"/>
    </row>
    <row r="323" spans="1:122" ht="13.5" customHeight="1" x14ac:dyDescent="0.15">
      <c r="A323" s="20">
        <v>320</v>
      </c>
      <c r="V323" s="52"/>
      <c r="AQ323" s="27"/>
      <c r="AS323" s="3"/>
      <c r="AT323" s="4"/>
      <c r="AZ323" s="5"/>
      <c r="BA323" s="5"/>
      <c r="BD323" s="6"/>
      <c r="BE323" s="5"/>
      <c r="BF323" s="5"/>
      <c r="BJ323" s="5"/>
      <c r="BK323" s="5"/>
      <c r="BO323" s="5"/>
      <c r="BP323" s="5"/>
      <c r="BT323" s="5"/>
      <c r="BU323" s="5"/>
      <c r="BY323" s="5"/>
      <c r="BZ323" s="5"/>
      <c r="CD323" s="5"/>
      <c r="CE323" s="5"/>
      <c r="CI323" s="5"/>
      <c r="CJ323" s="5"/>
      <c r="CN323" s="5"/>
      <c r="CO323" s="5"/>
      <c r="CS323" s="5"/>
      <c r="CT323" s="5"/>
      <c r="CX323" s="5"/>
      <c r="CY323" s="5"/>
      <c r="DC323" s="5"/>
      <c r="DD323" s="5"/>
      <c r="DH323" s="5"/>
      <c r="DI323" s="5"/>
      <c r="DM323" s="5"/>
      <c r="DN323" s="5"/>
      <c r="DR323" s="30"/>
    </row>
    <row r="324" spans="1:122" ht="13.5" customHeight="1" x14ac:dyDescent="0.15">
      <c r="A324" s="20">
        <v>321</v>
      </c>
      <c r="V324" s="52"/>
      <c r="AQ324" s="27"/>
      <c r="AS324" s="3"/>
      <c r="AT324" s="4"/>
      <c r="AZ324" s="5"/>
      <c r="BA324" s="5"/>
      <c r="BD324" s="6"/>
      <c r="BE324" s="5"/>
      <c r="BF324" s="5"/>
      <c r="BJ324" s="5"/>
      <c r="BK324" s="5"/>
      <c r="BO324" s="5"/>
      <c r="BP324" s="5"/>
      <c r="BT324" s="5"/>
      <c r="BU324" s="5"/>
      <c r="BY324" s="5"/>
      <c r="BZ324" s="5"/>
      <c r="CD324" s="5"/>
      <c r="CE324" s="5"/>
      <c r="CI324" s="5"/>
      <c r="CJ324" s="5"/>
      <c r="CN324" s="5"/>
      <c r="CO324" s="5"/>
      <c r="CS324" s="5"/>
      <c r="CT324" s="5"/>
      <c r="CX324" s="5"/>
      <c r="CY324" s="5"/>
      <c r="DC324" s="5"/>
      <c r="DD324" s="5"/>
      <c r="DH324" s="5"/>
      <c r="DI324" s="5"/>
      <c r="DM324" s="5"/>
      <c r="DN324" s="5"/>
      <c r="DR324" s="30"/>
    </row>
    <row r="325" spans="1:122" ht="13.5" customHeight="1" x14ac:dyDescent="0.15">
      <c r="A325" s="20">
        <v>322</v>
      </c>
      <c r="V325" s="52"/>
      <c r="AQ325" s="27"/>
      <c r="AS325" s="3"/>
      <c r="AT325" s="4"/>
      <c r="AZ325" s="5"/>
      <c r="BA325" s="5"/>
      <c r="BD325" s="6"/>
      <c r="BE325" s="5"/>
      <c r="BF325" s="5"/>
      <c r="BJ325" s="5"/>
      <c r="BK325" s="5"/>
      <c r="BO325" s="5"/>
      <c r="BP325" s="5"/>
      <c r="BT325" s="5"/>
      <c r="BU325" s="5"/>
      <c r="BY325" s="5"/>
      <c r="BZ325" s="5"/>
      <c r="CD325" s="5"/>
      <c r="CE325" s="5"/>
      <c r="CI325" s="5"/>
      <c r="CJ325" s="5"/>
      <c r="CN325" s="5"/>
      <c r="CO325" s="5"/>
      <c r="CS325" s="5"/>
      <c r="CT325" s="5"/>
      <c r="CX325" s="5"/>
      <c r="CY325" s="5"/>
      <c r="DC325" s="5"/>
      <c r="DD325" s="5"/>
      <c r="DH325" s="5"/>
      <c r="DI325" s="5"/>
      <c r="DM325" s="5"/>
      <c r="DN325" s="5"/>
      <c r="DR325" s="30"/>
    </row>
    <row r="326" spans="1:122" ht="13.5" customHeight="1" x14ac:dyDescent="0.15">
      <c r="A326" s="20">
        <v>323</v>
      </c>
      <c r="V326" s="52"/>
      <c r="AQ326" s="27"/>
      <c r="AS326" s="3"/>
      <c r="AT326" s="4"/>
      <c r="AZ326" s="5"/>
      <c r="BA326" s="5"/>
      <c r="BD326" s="6"/>
      <c r="BE326" s="5"/>
      <c r="BF326" s="5"/>
      <c r="BJ326" s="5"/>
      <c r="BK326" s="5"/>
      <c r="BO326" s="5"/>
      <c r="BP326" s="5"/>
      <c r="BT326" s="5"/>
      <c r="BU326" s="5"/>
      <c r="BY326" s="5"/>
      <c r="BZ326" s="5"/>
      <c r="CD326" s="5"/>
      <c r="CE326" s="5"/>
      <c r="CI326" s="5"/>
      <c r="CJ326" s="5"/>
      <c r="CN326" s="5"/>
      <c r="CO326" s="5"/>
      <c r="CS326" s="5"/>
      <c r="CT326" s="5"/>
      <c r="CX326" s="5"/>
      <c r="CY326" s="5"/>
      <c r="DC326" s="5"/>
      <c r="DD326" s="5"/>
      <c r="DH326" s="5"/>
      <c r="DI326" s="5"/>
      <c r="DM326" s="5"/>
      <c r="DN326" s="5"/>
      <c r="DR326" s="30"/>
    </row>
    <row r="327" spans="1:122" ht="13.5" customHeight="1" x14ac:dyDescent="0.15">
      <c r="A327" s="20">
        <v>324</v>
      </c>
      <c r="V327" s="52"/>
      <c r="AQ327" s="27"/>
      <c r="AS327" s="3"/>
      <c r="AT327" s="4"/>
      <c r="AZ327" s="5"/>
      <c r="BA327" s="5"/>
      <c r="BD327" s="6"/>
      <c r="BE327" s="5"/>
      <c r="BF327" s="5"/>
      <c r="BJ327" s="5"/>
      <c r="BK327" s="5"/>
      <c r="BO327" s="5"/>
      <c r="BP327" s="5"/>
      <c r="BT327" s="5"/>
      <c r="BU327" s="5"/>
      <c r="BY327" s="5"/>
      <c r="BZ327" s="5"/>
      <c r="CD327" s="5"/>
      <c r="CE327" s="5"/>
      <c r="CI327" s="5"/>
      <c r="CJ327" s="5"/>
      <c r="CN327" s="5"/>
      <c r="CO327" s="5"/>
      <c r="CS327" s="5"/>
      <c r="CT327" s="5"/>
      <c r="CX327" s="5"/>
      <c r="CY327" s="5"/>
      <c r="DC327" s="5"/>
      <c r="DD327" s="5"/>
      <c r="DH327" s="5"/>
      <c r="DI327" s="5"/>
      <c r="DM327" s="5"/>
      <c r="DN327" s="5"/>
      <c r="DR327" s="30"/>
    </row>
    <row r="328" spans="1:122" ht="13.5" customHeight="1" x14ac:dyDescent="0.15">
      <c r="A328" s="20">
        <v>325</v>
      </c>
      <c r="V328" s="52"/>
      <c r="AQ328" s="27"/>
      <c r="AS328" s="3"/>
      <c r="AT328" s="4"/>
      <c r="AZ328" s="5"/>
      <c r="BA328" s="5"/>
      <c r="BD328" s="6"/>
      <c r="BE328" s="5"/>
      <c r="BF328" s="5"/>
      <c r="BJ328" s="5"/>
      <c r="BK328" s="5"/>
      <c r="BO328" s="5"/>
      <c r="BP328" s="5"/>
      <c r="BT328" s="5"/>
      <c r="BU328" s="5"/>
      <c r="BY328" s="5"/>
      <c r="BZ328" s="5"/>
      <c r="CD328" s="5"/>
      <c r="CE328" s="5"/>
      <c r="CI328" s="5"/>
      <c r="CJ328" s="5"/>
      <c r="CN328" s="5"/>
      <c r="CO328" s="5"/>
      <c r="CS328" s="5"/>
      <c r="CT328" s="5"/>
      <c r="CX328" s="5"/>
      <c r="CY328" s="5"/>
      <c r="DC328" s="5"/>
      <c r="DD328" s="5"/>
      <c r="DH328" s="5"/>
      <c r="DI328" s="5"/>
      <c r="DM328" s="5"/>
      <c r="DN328" s="5"/>
      <c r="DR328" s="30"/>
    </row>
    <row r="329" spans="1:122" ht="13.5" customHeight="1" x14ac:dyDescent="0.15">
      <c r="A329" s="20">
        <v>326</v>
      </c>
      <c r="V329" s="52"/>
      <c r="AQ329" s="27"/>
      <c r="AS329" s="3"/>
      <c r="AT329" s="4"/>
      <c r="AZ329" s="5"/>
      <c r="BA329" s="5"/>
      <c r="BD329" s="6"/>
      <c r="BE329" s="5"/>
      <c r="BF329" s="5"/>
      <c r="BJ329" s="5"/>
      <c r="BK329" s="5"/>
      <c r="BO329" s="5"/>
      <c r="BP329" s="5"/>
      <c r="BT329" s="5"/>
      <c r="BU329" s="5"/>
      <c r="BY329" s="5"/>
      <c r="BZ329" s="5"/>
      <c r="CD329" s="5"/>
      <c r="CE329" s="5"/>
      <c r="CI329" s="5"/>
      <c r="CJ329" s="5"/>
      <c r="CN329" s="5"/>
      <c r="CO329" s="5"/>
      <c r="CS329" s="5"/>
      <c r="CT329" s="5"/>
      <c r="CX329" s="5"/>
      <c r="CY329" s="5"/>
      <c r="DC329" s="5"/>
      <c r="DD329" s="5"/>
      <c r="DH329" s="5"/>
      <c r="DI329" s="5"/>
      <c r="DM329" s="5"/>
      <c r="DN329" s="5"/>
      <c r="DR329" s="30"/>
    </row>
    <row r="330" spans="1:122" ht="13.5" customHeight="1" x14ac:dyDescent="0.15">
      <c r="A330" s="20">
        <v>327</v>
      </c>
      <c r="V330" s="52"/>
      <c r="AQ330" s="27"/>
      <c r="AS330" s="3"/>
      <c r="AT330" s="4"/>
      <c r="AZ330" s="5"/>
      <c r="BA330" s="5"/>
      <c r="BD330" s="6"/>
      <c r="BE330" s="5"/>
      <c r="BF330" s="5"/>
      <c r="BJ330" s="5"/>
      <c r="BK330" s="5"/>
      <c r="BO330" s="5"/>
      <c r="BP330" s="5"/>
      <c r="BT330" s="5"/>
      <c r="BU330" s="5"/>
      <c r="BY330" s="5"/>
      <c r="BZ330" s="5"/>
      <c r="CD330" s="5"/>
      <c r="CE330" s="5"/>
      <c r="CI330" s="5"/>
      <c r="CJ330" s="5"/>
      <c r="CN330" s="5"/>
      <c r="CO330" s="5"/>
      <c r="CS330" s="5"/>
      <c r="CT330" s="5"/>
      <c r="CX330" s="5"/>
      <c r="CY330" s="5"/>
      <c r="DC330" s="5"/>
      <c r="DD330" s="5"/>
      <c r="DH330" s="5"/>
      <c r="DI330" s="5"/>
      <c r="DM330" s="5"/>
      <c r="DN330" s="5"/>
      <c r="DR330" s="30"/>
    </row>
    <row r="331" spans="1:122" ht="13.5" customHeight="1" x14ac:dyDescent="0.15">
      <c r="A331" s="20">
        <v>328</v>
      </c>
      <c r="V331" s="52"/>
      <c r="AQ331" s="27"/>
      <c r="AS331" s="3"/>
      <c r="AT331" s="4"/>
      <c r="AZ331" s="5"/>
      <c r="BA331" s="5"/>
      <c r="BD331" s="6"/>
      <c r="BE331" s="5"/>
      <c r="BF331" s="5"/>
      <c r="BJ331" s="5"/>
      <c r="BK331" s="5"/>
      <c r="BO331" s="5"/>
      <c r="BP331" s="5"/>
      <c r="BT331" s="5"/>
      <c r="BU331" s="5"/>
      <c r="BY331" s="5"/>
      <c r="BZ331" s="5"/>
      <c r="CD331" s="5"/>
      <c r="CE331" s="5"/>
      <c r="CI331" s="5"/>
      <c r="CJ331" s="5"/>
      <c r="CN331" s="5"/>
      <c r="CO331" s="5"/>
      <c r="CS331" s="5"/>
      <c r="CT331" s="5"/>
      <c r="CX331" s="5"/>
      <c r="CY331" s="5"/>
      <c r="DC331" s="5"/>
      <c r="DD331" s="5"/>
      <c r="DH331" s="5"/>
      <c r="DI331" s="5"/>
      <c r="DM331" s="5"/>
      <c r="DN331" s="5"/>
      <c r="DR331" s="30"/>
    </row>
    <row r="332" spans="1:122" ht="13.5" customHeight="1" x14ac:dyDescent="0.15">
      <c r="A332" s="20">
        <v>329</v>
      </c>
      <c r="V332" s="52"/>
      <c r="AQ332" s="27"/>
      <c r="AS332" s="3"/>
      <c r="AT332" s="4"/>
      <c r="AZ332" s="5"/>
      <c r="BA332" s="5"/>
      <c r="BD332" s="6"/>
      <c r="BE332" s="5"/>
      <c r="BF332" s="5"/>
      <c r="BJ332" s="5"/>
      <c r="BK332" s="5"/>
      <c r="BO332" s="5"/>
      <c r="BP332" s="5"/>
      <c r="BT332" s="5"/>
      <c r="BU332" s="5"/>
      <c r="BY332" s="5"/>
      <c r="BZ332" s="5"/>
      <c r="CD332" s="5"/>
      <c r="CE332" s="5"/>
      <c r="CI332" s="5"/>
      <c r="CJ332" s="5"/>
      <c r="CN332" s="5"/>
      <c r="CO332" s="5"/>
      <c r="CS332" s="5"/>
      <c r="CT332" s="5"/>
      <c r="CX332" s="5"/>
      <c r="CY332" s="5"/>
      <c r="DC332" s="5"/>
      <c r="DD332" s="5"/>
      <c r="DH332" s="5"/>
      <c r="DI332" s="5"/>
      <c r="DM332" s="5"/>
      <c r="DN332" s="5"/>
      <c r="DR332" s="30"/>
    </row>
    <row r="333" spans="1:122" ht="13.5" customHeight="1" x14ac:dyDescent="0.15">
      <c r="A333" s="20">
        <v>330</v>
      </c>
      <c r="V333" s="52"/>
      <c r="AQ333" s="27"/>
      <c r="AS333" s="3"/>
      <c r="AT333" s="4"/>
      <c r="AZ333" s="5"/>
      <c r="BA333" s="5"/>
      <c r="BD333" s="6"/>
      <c r="BE333" s="5"/>
      <c r="BF333" s="5"/>
      <c r="BJ333" s="5"/>
      <c r="BK333" s="5"/>
      <c r="BO333" s="5"/>
      <c r="BP333" s="5"/>
      <c r="BT333" s="5"/>
      <c r="BU333" s="5"/>
      <c r="BY333" s="5"/>
      <c r="BZ333" s="5"/>
      <c r="CD333" s="5"/>
      <c r="CE333" s="5"/>
      <c r="CI333" s="5"/>
      <c r="CJ333" s="5"/>
      <c r="CN333" s="5"/>
      <c r="CO333" s="5"/>
      <c r="CS333" s="5"/>
      <c r="CT333" s="5"/>
      <c r="CX333" s="5"/>
      <c r="CY333" s="5"/>
      <c r="DC333" s="5"/>
      <c r="DD333" s="5"/>
      <c r="DH333" s="5"/>
      <c r="DI333" s="5"/>
      <c r="DM333" s="5"/>
      <c r="DN333" s="5"/>
      <c r="DR333" s="30"/>
    </row>
    <row r="334" spans="1:122" ht="13.5" customHeight="1" x14ac:dyDescent="0.15">
      <c r="A334" s="20">
        <v>331</v>
      </c>
      <c r="V334" s="52"/>
      <c r="AQ334" s="27"/>
      <c r="AS334" s="3"/>
      <c r="AT334" s="4"/>
      <c r="AZ334" s="5"/>
      <c r="BA334" s="5"/>
      <c r="BD334" s="6"/>
      <c r="BE334" s="5"/>
      <c r="BF334" s="5"/>
      <c r="BJ334" s="5"/>
      <c r="BK334" s="5"/>
      <c r="BO334" s="5"/>
      <c r="BP334" s="5"/>
      <c r="BT334" s="5"/>
      <c r="BU334" s="5"/>
      <c r="BY334" s="5"/>
      <c r="BZ334" s="5"/>
      <c r="CD334" s="5"/>
      <c r="CE334" s="5"/>
      <c r="CI334" s="5"/>
      <c r="CJ334" s="5"/>
      <c r="CN334" s="5"/>
      <c r="CO334" s="5"/>
      <c r="CS334" s="5"/>
      <c r="CT334" s="5"/>
      <c r="CX334" s="5"/>
      <c r="CY334" s="5"/>
      <c r="DC334" s="5"/>
      <c r="DD334" s="5"/>
      <c r="DH334" s="5"/>
      <c r="DI334" s="5"/>
      <c r="DM334" s="5"/>
      <c r="DN334" s="5"/>
      <c r="DR334" s="30"/>
    </row>
    <row r="335" spans="1:122" ht="13.5" customHeight="1" x14ac:dyDescent="0.15">
      <c r="A335" s="20">
        <v>332</v>
      </c>
      <c r="V335" s="52"/>
      <c r="AQ335" s="27"/>
      <c r="AS335" s="3"/>
      <c r="AT335" s="4"/>
      <c r="AZ335" s="5"/>
      <c r="BA335" s="5"/>
      <c r="BD335" s="6"/>
      <c r="BE335" s="5"/>
      <c r="BF335" s="5"/>
      <c r="BJ335" s="5"/>
      <c r="BK335" s="5"/>
      <c r="BO335" s="5"/>
      <c r="BP335" s="5"/>
      <c r="BT335" s="5"/>
      <c r="BU335" s="5"/>
      <c r="BY335" s="5"/>
      <c r="BZ335" s="5"/>
      <c r="CD335" s="5"/>
      <c r="CE335" s="5"/>
      <c r="CI335" s="5"/>
      <c r="CJ335" s="5"/>
      <c r="CN335" s="5"/>
      <c r="CO335" s="5"/>
      <c r="CS335" s="5"/>
      <c r="CT335" s="5"/>
      <c r="CX335" s="5"/>
      <c r="CY335" s="5"/>
      <c r="DC335" s="5"/>
      <c r="DD335" s="5"/>
      <c r="DH335" s="5"/>
      <c r="DI335" s="5"/>
      <c r="DM335" s="5"/>
      <c r="DN335" s="5"/>
      <c r="DR335" s="30"/>
    </row>
    <row r="336" spans="1:122" ht="13.5" customHeight="1" x14ac:dyDescent="0.15">
      <c r="A336" s="20">
        <v>333</v>
      </c>
      <c r="V336" s="52"/>
      <c r="AQ336" s="27"/>
      <c r="AS336" s="3"/>
      <c r="AT336" s="4"/>
      <c r="AZ336" s="5"/>
      <c r="BA336" s="5"/>
      <c r="BD336" s="6"/>
      <c r="BE336" s="5"/>
      <c r="BF336" s="5"/>
      <c r="BJ336" s="5"/>
      <c r="BK336" s="5"/>
      <c r="BO336" s="5"/>
      <c r="BP336" s="5"/>
      <c r="BT336" s="5"/>
      <c r="BU336" s="5"/>
      <c r="BY336" s="5"/>
      <c r="BZ336" s="5"/>
      <c r="CD336" s="5"/>
      <c r="CE336" s="5"/>
      <c r="CI336" s="5"/>
      <c r="CJ336" s="5"/>
      <c r="CN336" s="5"/>
      <c r="CO336" s="5"/>
      <c r="CS336" s="5"/>
      <c r="CT336" s="5"/>
      <c r="CX336" s="5"/>
      <c r="CY336" s="5"/>
      <c r="DC336" s="5"/>
      <c r="DD336" s="5"/>
      <c r="DH336" s="5"/>
      <c r="DI336" s="5"/>
      <c r="DM336" s="5"/>
      <c r="DN336" s="5"/>
      <c r="DR336" s="30"/>
    </row>
    <row r="337" spans="1:122" ht="13.5" customHeight="1" x14ac:dyDescent="0.15">
      <c r="A337" s="20">
        <v>334</v>
      </c>
      <c r="V337" s="52"/>
      <c r="AQ337" s="27"/>
      <c r="AS337" s="3"/>
      <c r="AT337" s="4"/>
      <c r="AZ337" s="5"/>
      <c r="BA337" s="5"/>
      <c r="BD337" s="6"/>
      <c r="BE337" s="5"/>
      <c r="BF337" s="5"/>
      <c r="BJ337" s="5"/>
      <c r="BK337" s="5"/>
      <c r="BO337" s="5"/>
      <c r="BP337" s="5"/>
      <c r="BT337" s="5"/>
      <c r="BU337" s="5"/>
      <c r="BY337" s="5"/>
      <c r="BZ337" s="5"/>
      <c r="CD337" s="5"/>
      <c r="CE337" s="5"/>
      <c r="CI337" s="5"/>
      <c r="CJ337" s="5"/>
      <c r="CN337" s="5"/>
      <c r="CO337" s="5"/>
      <c r="CS337" s="5"/>
      <c r="CT337" s="5"/>
      <c r="CX337" s="5"/>
      <c r="CY337" s="5"/>
      <c r="DC337" s="5"/>
      <c r="DD337" s="5"/>
      <c r="DH337" s="5"/>
      <c r="DI337" s="5"/>
      <c r="DM337" s="5"/>
      <c r="DN337" s="5"/>
      <c r="DR337" s="30"/>
    </row>
    <row r="338" spans="1:122" ht="13.5" customHeight="1" x14ac:dyDescent="0.15">
      <c r="A338" s="20">
        <v>335</v>
      </c>
      <c r="V338" s="52"/>
      <c r="AQ338" s="27"/>
      <c r="AS338" s="3"/>
      <c r="AT338" s="4"/>
      <c r="AZ338" s="5"/>
      <c r="BA338" s="5"/>
      <c r="BD338" s="6"/>
      <c r="BE338" s="5"/>
      <c r="BF338" s="5"/>
      <c r="BJ338" s="5"/>
      <c r="BK338" s="5"/>
      <c r="BO338" s="5"/>
      <c r="BP338" s="5"/>
      <c r="BT338" s="5"/>
      <c r="BU338" s="5"/>
      <c r="BY338" s="5"/>
      <c r="BZ338" s="5"/>
      <c r="CD338" s="5"/>
      <c r="CE338" s="5"/>
      <c r="CI338" s="5"/>
      <c r="CJ338" s="5"/>
      <c r="CN338" s="5"/>
      <c r="CO338" s="5"/>
      <c r="CS338" s="5"/>
      <c r="CT338" s="5"/>
      <c r="CX338" s="5"/>
      <c r="CY338" s="5"/>
      <c r="DC338" s="5"/>
      <c r="DD338" s="5"/>
      <c r="DH338" s="5"/>
      <c r="DI338" s="5"/>
      <c r="DM338" s="5"/>
      <c r="DN338" s="5"/>
      <c r="DR338" s="30"/>
    </row>
    <row r="339" spans="1:122" ht="13.5" customHeight="1" x14ac:dyDescent="0.15">
      <c r="A339" s="20">
        <v>336</v>
      </c>
      <c r="V339" s="52"/>
      <c r="AQ339" s="27"/>
      <c r="AS339" s="3"/>
      <c r="AT339" s="4"/>
      <c r="AZ339" s="5"/>
      <c r="BA339" s="5"/>
      <c r="BD339" s="6"/>
      <c r="BE339" s="5"/>
      <c r="BF339" s="5"/>
      <c r="BJ339" s="5"/>
      <c r="BK339" s="5"/>
      <c r="BO339" s="5"/>
      <c r="BP339" s="5"/>
      <c r="BT339" s="5"/>
      <c r="BU339" s="5"/>
      <c r="BY339" s="5"/>
      <c r="BZ339" s="5"/>
      <c r="CD339" s="5"/>
      <c r="CE339" s="5"/>
      <c r="CI339" s="5"/>
      <c r="CJ339" s="5"/>
      <c r="CN339" s="5"/>
      <c r="CO339" s="5"/>
      <c r="CS339" s="5"/>
      <c r="CT339" s="5"/>
      <c r="CX339" s="5"/>
      <c r="CY339" s="5"/>
      <c r="DC339" s="5"/>
      <c r="DD339" s="5"/>
      <c r="DH339" s="5"/>
      <c r="DI339" s="5"/>
      <c r="DM339" s="5"/>
      <c r="DN339" s="5"/>
      <c r="DR339" s="30"/>
    </row>
    <row r="340" spans="1:122" ht="13.5" customHeight="1" x14ac:dyDescent="0.15">
      <c r="A340" s="20">
        <v>337</v>
      </c>
      <c r="V340" s="52"/>
      <c r="AQ340" s="27"/>
      <c r="AS340" s="3"/>
      <c r="AT340" s="4"/>
      <c r="AZ340" s="5"/>
      <c r="BA340" s="5"/>
      <c r="BD340" s="6"/>
      <c r="BE340" s="5"/>
      <c r="BF340" s="5"/>
      <c r="BJ340" s="5"/>
      <c r="BK340" s="5"/>
      <c r="BO340" s="5"/>
      <c r="BP340" s="5"/>
      <c r="BT340" s="5"/>
      <c r="BU340" s="5"/>
      <c r="BY340" s="5"/>
      <c r="BZ340" s="5"/>
      <c r="CD340" s="5"/>
      <c r="CE340" s="5"/>
      <c r="CI340" s="5"/>
      <c r="CJ340" s="5"/>
      <c r="CN340" s="5"/>
      <c r="CO340" s="5"/>
      <c r="CS340" s="5"/>
      <c r="CT340" s="5"/>
      <c r="CX340" s="5"/>
      <c r="CY340" s="5"/>
      <c r="DC340" s="5"/>
      <c r="DD340" s="5"/>
      <c r="DH340" s="5"/>
      <c r="DI340" s="5"/>
      <c r="DM340" s="5"/>
      <c r="DN340" s="5"/>
      <c r="DR340" s="30"/>
    </row>
    <row r="341" spans="1:122" ht="13.5" customHeight="1" x14ac:dyDescent="0.15">
      <c r="A341" s="20">
        <v>338</v>
      </c>
      <c r="V341" s="52"/>
      <c r="AQ341" s="27"/>
      <c r="AS341" s="3"/>
      <c r="AT341" s="4"/>
      <c r="AZ341" s="5"/>
      <c r="BA341" s="5"/>
      <c r="BD341" s="6"/>
      <c r="BE341" s="5"/>
      <c r="BF341" s="5"/>
      <c r="BJ341" s="5"/>
      <c r="BK341" s="5"/>
      <c r="BO341" s="5"/>
      <c r="BP341" s="5"/>
      <c r="BT341" s="5"/>
      <c r="BU341" s="5"/>
      <c r="BY341" s="5"/>
      <c r="BZ341" s="5"/>
      <c r="CD341" s="5"/>
      <c r="CE341" s="5"/>
      <c r="CI341" s="5"/>
      <c r="CJ341" s="5"/>
      <c r="CN341" s="5"/>
      <c r="CO341" s="5"/>
      <c r="CS341" s="5"/>
      <c r="CT341" s="5"/>
      <c r="CX341" s="5"/>
      <c r="CY341" s="5"/>
      <c r="DC341" s="5"/>
      <c r="DD341" s="5"/>
      <c r="DH341" s="5"/>
      <c r="DI341" s="5"/>
      <c r="DM341" s="5"/>
      <c r="DN341" s="5"/>
      <c r="DR341" s="30"/>
    </row>
    <row r="342" spans="1:122" ht="13.5" customHeight="1" x14ac:dyDescent="0.15">
      <c r="A342" s="20">
        <v>339</v>
      </c>
      <c r="V342" s="52"/>
      <c r="AQ342" s="27"/>
      <c r="AS342" s="3"/>
      <c r="AT342" s="4"/>
      <c r="AZ342" s="5"/>
      <c r="BA342" s="5"/>
      <c r="BD342" s="6"/>
      <c r="BE342" s="5"/>
      <c r="BF342" s="5"/>
      <c r="BJ342" s="5"/>
      <c r="BK342" s="5"/>
      <c r="BO342" s="5"/>
      <c r="BP342" s="5"/>
      <c r="BT342" s="5"/>
      <c r="BU342" s="5"/>
      <c r="BY342" s="5"/>
      <c r="BZ342" s="5"/>
      <c r="CD342" s="5"/>
      <c r="CE342" s="5"/>
      <c r="CI342" s="5"/>
      <c r="CJ342" s="5"/>
      <c r="CN342" s="5"/>
      <c r="CO342" s="5"/>
      <c r="CS342" s="5"/>
      <c r="CT342" s="5"/>
      <c r="CX342" s="5"/>
      <c r="CY342" s="5"/>
      <c r="DC342" s="5"/>
      <c r="DD342" s="5"/>
      <c r="DH342" s="5"/>
      <c r="DI342" s="5"/>
      <c r="DM342" s="5"/>
      <c r="DN342" s="5"/>
      <c r="DR342" s="30"/>
    </row>
    <row r="343" spans="1:122" ht="13.5" customHeight="1" x14ac:dyDescent="0.15">
      <c r="A343" s="20">
        <v>340</v>
      </c>
      <c r="V343" s="52"/>
      <c r="AQ343" s="27"/>
      <c r="AS343" s="3"/>
      <c r="AT343" s="4"/>
      <c r="AZ343" s="5"/>
      <c r="BA343" s="5"/>
      <c r="BD343" s="6"/>
      <c r="BE343" s="5"/>
      <c r="BF343" s="5"/>
      <c r="BJ343" s="5"/>
      <c r="BK343" s="5"/>
      <c r="BO343" s="5"/>
      <c r="BP343" s="5"/>
      <c r="BT343" s="5"/>
      <c r="BU343" s="5"/>
      <c r="BY343" s="5"/>
      <c r="BZ343" s="5"/>
      <c r="CD343" s="5"/>
      <c r="CE343" s="5"/>
      <c r="CI343" s="5"/>
      <c r="CJ343" s="5"/>
      <c r="CN343" s="5"/>
      <c r="CO343" s="5"/>
      <c r="CS343" s="5"/>
      <c r="CT343" s="5"/>
      <c r="CX343" s="5"/>
      <c r="CY343" s="5"/>
      <c r="DC343" s="5"/>
      <c r="DD343" s="5"/>
      <c r="DH343" s="5"/>
      <c r="DI343" s="5"/>
      <c r="DM343" s="5"/>
      <c r="DN343" s="5"/>
      <c r="DR343" s="30"/>
    </row>
    <row r="344" spans="1:122" ht="13.5" customHeight="1" x14ac:dyDescent="0.15">
      <c r="A344" s="20">
        <v>341</v>
      </c>
      <c r="V344" s="52"/>
      <c r="AQ344" s="27"/>
      <c r="AS344" s="3"/>
      <c r="AT344" s="4"/>
      <c r="AZ344" s="5"/>
      <c r="BA344" s="5"/>
      <c r="BD344" s="6"/>
      <c r="BE344" s="5"/>
      <c r="BF344" s="5"/>
      <c r="BJ344" s="5"/>
      <c r="BK344" s="5"/>
      <c r="BO344" s="5"/>
      <c r="BP344" s="5"/>
      <c r="BT344" s="5"/>
      <c r="BU344" s="5"/>
      <c r="BY344" s="5"/>
      <c r="BZ344" s="5"/>
      <c r="CD344" s="5"/>
      <c r="CE344" s="5"/>
      <c r="CI344" s="5"/>
      <c r="CJ344" s="5"/>
      <c r="CN344" s="5"/>
      <c r="CO344" s="5"/>
      <c r="CS344" s="5"/>
      <c r="CT344" s="5"/>
      <c r="CX344" s="5"/>
      <c r="CY344" s="5"/>
      <c r="DC344" s="5"/>
      <c r="DD344" s="5"/>
      <c r="DH344" s="5"/>
      <c r="DI344" s="5"/>
      <c r="DM344" s="5"/>
      <c r="DN344" s="5"/>
      <c r="DR344" s="30"/>
    </row>
    <row r="345" spans="1:122" ht="13.5" customHeight="1" x14ac:dyDescent="0.15">
      <c r="A345" s="20">
        <v>342</v>
      </c>
      <c r="V345" s="52"/>
      <c r="AQ345" s="27"/>
      <c r="AS345" s="3"/>
      <c r="AT345" s="4"/>
      <c r="AZ345" s="5"/>
      <c r="BA345" s="5"/>
      <c r="BD345" s="6"/>
      <c r="BE345" s="5"/>
      <c r="BF345" s="5"/>
      <c r="BJ345" s="5"/>
      <c r="BK345" s="5"/>
      <c r="BO345" s="5"/>
      <c r="BP345" s="5"/>
      <c r="BT345" s="5"/>
      <c r="BU345" s="5"/>
      <c r="BY345" s="5"/>
      <c r="BZ345" s="5"/>
      <c r="CD345" s="5"/>
      <c r="CE345" s="5"/>
      <c r="CI345" s="5"/>
      <c r="CJ345" s="5"/>
      <c r="CN345" s="5"/>
      <c r="CO345" s="5"/>
      <c r="CS345" s="5"/>
      <c r="CT345" s="5"/>
      <c r="CX345" s="5"/>
      <c r="CY345" s="5"/>
      <c r="DC345" s="5"/>
      <c r="DD345" s="5"/>
      <c r="DH345" s="5"/>
      <c r="DI345" s="5"/>
      <c r="DM345" s="5"/>
      <c r="DN345" s="5"/>
      <c r="DR345" s="30"/>
    </row>
    <row r="346" spans="1:122" ht="13.5" customHeight="1" x14ac:dyDescent="0.15">
      <c r="A346" s="20">
        <v>343</v>
      </c>
      <c r="V346" s="52"/>
      <c r="AQ346" s="27"/>
      <c r="AS346" s="3"/>
      <c r="AT346" s="4"/>
      <c r="AZ346" s="5"/>
      <c r="BA346" s="5"/>
      <c r="BD346" s="6"/>
      <c r="BE346" s="5"/>
      <c r="BF346" s="5"/>
      <c r="BJ346" s="5"/>
      <c r="BK346" s="5"/>
      <c r="BO346" s="5"/>
      <c r="BP346" s="5"/>
      <c r="BT346" s="5"/>
      <c r="BU346" s="5"/>
      <c r="BY346" s="5"/>
      <c r="BZ346" s="5"/>
      <c r="CD346" s="5"/>
      <c r="CE346" s="5"/>
      <c r="CI346" s="5"/>
      <c r="CJ346" s="5"/>
      <c r="CN346" s="5"/>
      <c r="CO346" s="5"/>
      <c r="CS346" s="5"/>
      <c r="CT346" s="5"/>
      <c r="CX346" s="5"/>
      <c r="CY346" s="5"/>
      <c r="DC346" s="5"/>
      <c r="DD346" s="5"/>
      <c r="DH346" s="5"/>
      <c r="DI346" s="5"/>
      <c r="DM346" s="5"/>
      <c r="DN346" s="5"/>
      <c r="DR346" s="30"/>
    </row>
    <row r="347" spans="1:122" ht="13.5" customHeight="1" x14ac:dyDescent="0.15">
      <c r="A347" s="20">
        <v>344</v>
      </c>
      <c r="V347" s="52"/>
      <c r="AQ347" s="27"/>
      <c r="AS347" s="3"/>
      <c r="AT347" s="4"/>
      <c r="AZ347" s="5"/>
      <c r="BA347" s="5"/>
      <c r="BD347" s="6"/>
      <c r="BE347" s="5"/>
      <c r="BF347" s="5"/>
      <c r="BJ347" s="5"/>
      <c r="BK347" s="5"/>
      <c r="BO347" s="5"/>
      <c r="BP347" s="5"/>
      <c r="BT347" s="5"/>
      <c r="BU347" s="5"/>
      <c r="BY347" s="5"/>
      <c r="BZ347" s="5"/>
      <c r="CD347" s="5"/>
      <c r="CE347" s="5"/>
      <c r="CI347" s="5"/>
      <c r="CJ347" s="5"/>
      <c r="CN347" s="5"/>
      <c r="CO347" s="5"/>
      <c r="CS347" s="5"/>
      <c r="CT347" s="5"/>
      <c r="CX347" s="5"/>
      <c r="CY347" s="5"/>
      <c r="DC347" s="5"/>
      <c r="DD347" s="5"/>
      <c r="DH347" s="5"/>
      <c r="DI347" s="5"/>
      <c r="DM347" s="5"/>
      <c r="DN347" s="5"/>
      <c r="DR347" s="30"/>
    </row>
    <row r="348" spans="1:122" ht="13.5" customHeight="1" x14ac:dyDescent="0.15">
      <c r="A348" s="20">
        <v>345</v>
      </c>
      <c r="V348" s="52"/>
      <c r="AQ348" s="27"/>
      <c r="AS348" s="3"/>
      <c r="AT348" s="4"/>
      <c r="AZ348" s="5"/>
      <c r="BA348" s="5"/>
      <c r="BD348" s="6"/>
      <c r="BE348" s="5"/>
      <c r="BF348" s="5"/>
      <c r="BJ348" s="5"/>
      <c r="BK348" s="5"/>
      <c r="BO348" s="5"/>
      <c r="BP348" s="5"/>
      <c r="BT348" s="5"/>
      <c r="BU348" s="5"/>
      <c r="BY348" s="5"/>
      <c r="BZ348" s="5"/>
      <c r="CD348" s="5"/>
      <c r="CE348" s="5"/>
      <c r="CI348" s="5"/>
      <c r="CJ348" s="5"/>
      <c r="CN348" s="5"/>
      <c r="CO348" s="5"/>
      <c r="CS348" s="5"/>
      <c r="CT348" s="5"/>
      <c r="CX348" s="5"/>
      <c r="CY348" s="5"/>
      <c r="DC348" s="5"/>
      <c r="DD348" s="5"/>
      <c r="DH348" s="5"/>
      <c r="DI348" s="5"/>
      <c r="DM348" s="5"/>
      <c r="DN348" s="5"/>
      <c r="DR348" s="30"/>
    </row>
    <row r="349" spans="1:122" ht="13.5" customHeight="1" x14ac:dyDescent="0.15">
      <c r="A349" s="20">
        <v>346</v>
      </c>
      <c r="V349" s="52"/>
      <c r="AQ349" s="27"/>
      <c r="AS349" s="3"/>
      <c r="AT349" s="4"/>
      <c r="AZ349" s="5"/>
      <c r="BA349" s="5"/>
      <c r="BD349" s="6"/>
      <c r="BE349" s="5"/>
      <c r="BF349" s="5"/>
      <c r="BJ349" s="5"/>
      <c r="BK349" s="5"/>
      <c r="BO349" s="5"/>
      <c r="BP349" s="5"/>
      <c r="BT349" s="5"/>
      <c r="BU349" s="5"/>
      <c r="BY349" s="5"/>
      <c r="BZ349" s="5"/>
      <c r="CD349" s="5"/>
      <c r="CE349" s="5"/>
      <c r="CI349" s="5"/>
      <c r="CJ349" s="5"/>
      <c r="CN349" s="5"/>
      <c r="CO349" s="5"/>
      <c r="CS349" s="5"/>
      <c r="CT349" s="5"/>
      <c r="CX349" s="5"/>
      <c r="CY349" s="5"/>
      <c r="DC349" s="5"/>
      <c r="DD349" s="5"/>
      <c r="DH349" s="5"/>
      <c r="DI349" s="5"/>
      <c r="DM349" s="5"/>
      <c r="DN349" s="5"/>
      <c r="DR349" s="30"/>
    </row>
    <row r="350" spans="1:122" ht="13.5" customHeight="1" x14ac:dyDescent="0.15">
      <c r="A350" s="20">
        <v>347</v>
      </c>
      <c r="V350" s="52"/>
      <c r="AQ350" s="27"/>
      <c r="AS350" s="3"/>
      <c r="AT350" s="4"/>
      <c r="AZ350" s="5"/>
      <c r="BA350" s="5"/>
      <c r="BD350" s="6"/>
      <c r="BE350" s="5"/>
      <c r="BF350" s="5"/>
      <c r="BJ350" s="5"/>
      <c r="BK350" s="5"/>
      <c r="BO350" s="5"/>
      <c r="BP350" s="5"/>
      <c r="BT350" s="5"/>
      <c r="BU350" s="5"/>
      <c r="BY350" s="5"/>
      <c r="BZ350" s="5"/>
      <c r="CD350" s="5"/>
      <c r="CE350" s="5"/>
      <c r="CI350" s="5"/>
      <c r="CJ350" s="5"/>
      <c r="CN350" s="5"/>
      <c r="CO350" s="5"/>
      <c r="CS350" s="5"/>
      <c r="CT350" s="5"/>
      <c r="CX350" s="5"/>
      <c r="CY350" s="5"/>
      <c r="DC350" s="5"/>
      <c r="DD350" s="5"/>
      <c r="DH350" s="5"/>
      <c r="DI350" s="5"/>
      <c r="DM350" s="5"/>
      <c r="DN350" s="5"/>
      <c r="DR350" s="30"/>
    </row>
    <row r="351" spans="1:122" ht="13.5" customHeight="1" x14ac:dyDescent="0.15">
      <c r="A351" s="20">
        <v>348</v>
      </c>
      <c r="V351" s="52"/>
      <c r="AQ351" s="27"/>
      <c r="AS351" s="3"/>
      <c r="AT351" s="4"/>
      <c r="AZ351" s="5"/>
      <c r="BA351" s="5"/>
      <c r="BD351" s="6"/>
      <c r="BE351" s="5"/>
      <c r="BF351" s="5"/>
      <c r="BJ351" s="5"/>
      <c r="BK351" s="5"/>
      <c r="BO351" s="5"/>
      <c r="BP351" s="5"/>
      <c r="BT351" s="5"/>
      <c r="BU351" s="5"/>
      <c r="BY351" s="5"/>
      <c r="BZ351" s="5"/>
      <c r="CD351" s="5"/>
      <c r="CE351" s="5"/>
      <c r="CI351" s="5"/>
      <c r="CJ351" s="5"/>
      <c r="CN351" s="5"/>
      <c r="CO351" s="5"/>
      <c r="CS351" s="5"/>
      <c r="CT351" s="5"/>
      <c r="CX351" s="5"/>
      <c r="CY351" s="5"/>
      <c r="DC351" s="5"/>
      <c r="DD351" s="5"/>
      <c r="DH351" s="5"/>
      <c r="DI351" s="5"/>
      <c r="DM351" s="5"/>
      <c r="DN351" s="5"/>
      <c r="DR351" s="30"/>
    </row>
    <row r="352" spans="1:122" ht="13.5" customHeight="1" x14ac:dyDescent="0.15">
      <c r="A352" s="20">
        <v>349</v>
      </c>
      <c r="V352" s="52"/>
      <c r="AQ352" s="27"/>
      <c r="AS352" s="3"/>
      <c r="AT352" s="4"/>
      <c r="AZ352" s="5"/>
      <c r="BA352" s="5"/>
      <c r="BD352" s="6"/>
      <c r="BE352" s="5"/>
      <c r="BF352" s="5"/>
      <c r="BJ352" s="5"/>
      <c r="BK352" s="5"/>
      <c r="BO352" s="5"/>
      <c r="BP352" s="5"/>
      <c r="BT352" s="5"/>
      <c r="BU352" s="5"/>
      <c r="BY352" s="5"/>
      <c r="BZ352" s="5"/>
      <c r="CD352" s="5"/>
      <c r="CE352" s="5"/>
      <c r="CI352" s="5"/>
      <c r="CJ352" s="5"/>
      <c r="CN352" s="5"/>
      <c r="CO352" s="5"/>
      <c r="CS352" s="5"/>
      <c r="CT352" s="5"/>
      <c r="CX352" s="5"/>
      <c r="CY352" s="5"/>
      <c r="DC352" s="5"/>
      <c r="DD352" s="5"/>
      <c r="DH352" s="5"/>
      <c r="DI352" s="5"/>
      <c r="DM352" s="5"/>
      <c r="DN352" s="5"/>
      <c r="DR352" s="30"/>
    </row>
    <row r="353" spans="1:122" ht="13.5" customHeight="1" x14ac:dyDescent="0.15">
      <c r="A353" s="20">
        <v>350</v>
      </c>
      <c r="V353" s="52"/>
      <c r="AQ353" s="27"/>
      <c r="AS353" s="3"/>
      <c r="AT353" s="4"/>
      <c r="AZ353" s="5"/>
      <c r="BA353" s="5"/>
      <c r="BD353" s="6"/>
      <c r="BE353" s="5"/>
      <c r="BF353" s="5"/>
      <c r="BJ353" s="5"/>
      <c r="BK353" s="5"/>
      <c r="BO353" s="5"/>
      <c r="BP353" s="5"/>
      <c r="BT353" s="5"/>
      <c r="BU353" s="5"/>
      <c r="BY353" s="5"/>
      <c r="BZ353" s="5"/>
      <c r="CD353" s="5"/>
      <c r="CE353" s="5"/>
      <c r="CI353" s="5"/>
      <c r="CJ353" s="5"/>
      <c r="CN353" s="5"/>
      <c r="CO353" s="5"/>
      <c r="CS353" s="5"/>
      <c r="CT353" s="5"/>
      <c r="CX353" s="5"/>
      <c r="CY353" s="5"/>
      <c r="DC353" s="5"/>
      <c r="DD353" s="5"/>
      <c r="DH353" s="5"/>
      <c r="DI353" s="5"/>
      <c r="DM353" s="5"/>
      <c r="DN353" s="5"/>
      <c r="DR353" s="30"/>
    </row>
    <row r="354" spans="1:122" ht="13.5" customHeight="1" x14ac:dyDescent="0.15">
      <c r="A354" s="20">
        <v>351</v>
      </c>
      <c r="V354" s="52"/>
      <c r="AQ354" s="27"/>
      <c r="AS354" s="3"/>
      <c r="AT354" s="4"/>
      <c r="AZ354" s="5"/>
      <c r="BA354" s="5"/>
      <c r="BD354" s="6"/>
      <c r="BE354" s="5"/>
      <c r="BF354" s="5"/>
      <c r="BJ354" s="5"/>
      <c r="BK354" s="5"/>
      <c r="BO354" s="5"/>
      <c r="BP354" s="5"/>
      <c r="BT354" s="5"/>
      <c r="BU354" s="5"/>
      <c r="BY354" s="5"/>
      <c r="BZ354" s="5"/>
      <c r="CD354" s="5"/>
      <c r="CE354" s="5"/>
      <c r="CI354" s="5"/>
      <c r="CJ354" s="5"/>
      <c r="CN354" s="5"/>
      <c r="CO354" s="5"/>
      <c r="CS354" s="5"/>
      <c r="CT354" s="5"/>
      <c r="CX354" s="5"/>
      <c r="CY354" s="5"/>
      <c r="DC354" s="5"/>
      <c r="DD354" s="5"/>
      <c r="DH354" s="5"/>
      <c r="DI354" s="5"/>
      <c r="DM354" s="5"/>
      <c r="DN354" s="5"/>
      <c r="DR354" s="30"/>
    </row>
    <row r="355" spans="1:122" ht="13.5" customHeight="1" x14ac:dyDescent="0.15">
      <c r="A355" s="20">
        <v>352</v>
      </c>
      <c r="V355" s="52"/>
      <c r="AQ355" s="27"/>
      <c r="AS355" s="3"/>
      <c r="AT355" s="4"/>
      <c r="AZ355" s="5"/>
      <c r="BA355" s="5"/>
      <c r="BD355" s="6"/>
      <c r="BE355" s="5"/>
      <c r="BF355" s="5"/>
      <c r="BJ355" s="5"/>
      <c r="BK355" s="5"/>
      <c r="BO355" s="5"/>
      <c r="BP355" s="5"/>
      <c r="BT355" s="5"/>
      <c r="BU355" s="5"/>
      <c r="BY355" s="5"/>
      <c r="BZ355" s="5"/>
      <c r="CD355" s="5"/>
      <c r="CE355" s="5"/>
      <c r="CI355" s="5"/>
      <c r="CJ355" s="5"/>
      <c r="CN355" s="5"/>
      <c r="CO355" s="5"/>
      <c r="CS355" s="5"/>
      <c r="CT355" s="5"/>
      <c r="CX355" s="5"/>
      <c r="CY355" s="5"/>
      <c r="DC355" s="5"/>
      <c r="DD355" s="5"/>
      <c r="DH355" s="5"/>
      <c r="DI355" s="5"/>
      <c r="DM355" s="5"/>
      <c r="DN355" s="5"/>
      <c r="DR355" s="30"/>
    </row>
    <row r="356" spans="1:122" ht="13.5" customHeight="1" x14ac:dyDescent="0.15">
      <c r="A356" s="20">
        <v>353</v>
      </c>
      <c r="V356" s="52"/>
      <c r="AQ356" s="27"/>
      <c r="AS356" s="3"/>
      <c r="AT356" s="4"/>
      <c r="AZ356" s="5"/>
      <c r="BA356" s="5"/>
      <c r="BD356" s="6"/>
      <c r="BE356" s="5"/>
      <c r="BF356" s="5"/>
      <c r="BJ356" s="5"/>
      <c r="BK356" s="5"/>
      <c r="BO356" s="5"/>
      <c r="BP356" s="5"/>
      <c r="BT356" s="5"/>
      <c r="BU356" s="5"/>
      <c r="BY356" s="5"/>
      <c r="BZ356" s="5"/>
      <c r="CD356" s="5"/>
      <c r="CE356" s="5"/>
      <c r="CI356" s="5"/>
      <c r="CJ356" s="5"/>
      <c r="CN356" s="5"/>
      <c r="CO356" s="5"/>
      <c r="CS356" s="5"/>
      <c r="CT356" s="5"/>
      <c r="CX356" s="5"/>
      <c r="CY356" s="5"/>
      <c r="DC356" s="5"/>
      <c r="DD356" s="5"/>
      <c r="DH356" s="5"/>
      <c r="DI356" s="5"/>
      <c r="DM356" s="5"/>
      <c r="DN356" s="5"/>
      <c r="DR356" s="30"/>
    </row>
    <row r="357" spans="1:122" ht="13.5" customHeight="1" x14ac:dyDescent="0.15">
      <c r="A357" s="20">
        <v>354</v>
      </c>
      <c r="V357" s="52"/>
      <c r="AQ357" s="27"/>
      <c r="AS357" s="3"/>
      <c r="AT357" s="4"/>
      <c r="AZ357" s="5"/>
      <c r="BA357" s="5"/>
      <c r="BD357" s="6"/>
      <c r="BE357" s="5"/>
      <c r="BF357" s="5"/>
      <c r="BJ357" s="5"/>
      <c r="BK357" s="5"/>
      <c r="BO357" s="5"/>
      <c r="BP357" s="5"/>
      <c r="BT357" s="5"/>
      <c r="BU357" s="5"/>
      <c r="BY357" s="5"/>
      <c r="BZ357" s="5"/>
      <c r="CD357" s="5"/>
      <c r="CE357" s="5"/>
      <c r="CI357" s="5"/>
      <c r="CJ357" s="5"/>
      <c r="CN357" s="5"/>
      <c r="CO357" s="5"/>
      <c r="CS357" s="5"/>
      <c r="CT357" s="5"/>
      <c r="CX357" s="5"/>
      <c r="CY357" s="5"/>
      <c r="DC357" s="5"/>
      <c r="DD357" s="5"/>
      <c r="DH357" s="5"/>
      <c r="DI357" s="5"/>
      <c r="DM357" s="5"/>
      <c r="DN357" s="5"/>
      <c r="DR357" s="30"/>
    </row>
    <row r="358" spans="1:122" ht="13.5" customHeight="1" x14ac:dyDescent="0.15">
      <c r="A358" s="20">
        <v>355</v>
      </c>
      <c r="V358" s="52"/>
      <c r="AQ358" s="27"/>
      <c r="AS358" s="3"/>
      <c r="AT358" s="4"/>
      <c r="AZ358" s="5"/>
      <c r="BA358" s="5"/>
      <c r="BD358" s="6"/>
      <c r="BE358" s="5"/>
      <c r="BF358" s="5"/>
      <c r="BJ358" s="5"/>
      <c r="BK358" s="5"/>
      <c r="BO358" s="5"/>
      <c r="BP358" s="5"/>
      <c r="BT358" s="5"/>
      <c r="BU358" s="5"/>
      <c r="BY358" s="5"/>
      <c r="BZ358" s="5"/>
      <c r="CD358" s="5"/>
      <c r="CE358" s="5"/>
      <c r="CI358" s="5"/>
      <c r="CJ358" s="5"/>
      <c r="CN358" s="5"/>
      <c r="CO358" s="5"/>
      <c r="CS358" s="5"/>
      <c r="CT358" s="5"/>
      <c r="CX358" s="5"/>
      <c r="CY358" s="5"/>
      <c r="DC358" s="5"/>
      <c r="DD358" s="5"/>
      <c r="DH358" s="5"/>
      <c r="DI358" s="5"/>
      <c r="DM358" s="5"/>
      <c r="DN358" s="5"/>
      <c r="DR358" s="30"/>
    </row>
    <row r="359" spans="1:122" ht="13.5" customHeight="1" x14ac:dyDescent="0.15">
      <c r="A359" s="20">
        <v>356</v>
      </c>
      <c r="V359" s="52"/>
      <c r="AQ359" s="27"/>
      <c r="AS359" s="3"/>
      <c r="AT359" s="4"/>
      <c r="AZ359" s="5"/>
      <c r="BA359" s="5"/>
      <c r="BD359" s="6"/>
      <c r="BE359" s="5"/>
      <c r="BF359" s="5"/>
      <c r="BJ359" s="5"/>
      <c r="BK359" s="5"/>
      <c r="BO359" s="5"/>
      <c r="BP359" s="5"/>
      <c r="BT359" s="5"/>
      <c r="BU359" s="5"/>
      <c r="BY359" s="5"/>
      <c r="BZ359" s="5"/>
      <c r="CD359" s="5"/>
      <c r="CE359" s="5"/>
      <c r="CI359" s="5"/>
      <c r="CJ359" s="5"/>
      <c r="CN359" s="5"/>
      <c r="CO359" s="5"/>
      <c r="CS359" s="5"/>
      <c r="CT359" s="5"/>
      <c r="CX359" s="5"/>
      <c r="CY359" s="5"/>
      <c r="DC359" s="5"/>
      <c r="DD359" s="5"/>
      <c r="DH359" s="5"/>
      <c r="DI359" s="5"/>
      <c r="DM359" s="5"/>
      <c r="DN359" s="5"/>
      <c r="DR359" s="30"/>
    </row>
    <row r="360" spans="1:122" ht="13.5" customHeight="1" x14ac:dyDescent="0.15">
      <c r="A360" s="20">
        <v>357</v>
      </c>
      <c r="V360" s="52"/>
      <c r="AQ360" s="27"/>
      <c r="AS360" s="3"/>
      <c r="AT360" s="4"/>
      <c r="AZ360" s="5"/>
      <c r="BA360" s="5"/>
      <c r="BD360" s="6"/>
      <c r="BE360" s="5"/>
      <c r="BF360" s="5"/>
      <c r="BJ360" s="5"/>
      <c r="BK360" s="5"/>
      <c r="BO360" s="5"/>
      <c r="BP360" s="5"/>
      <c r="BT360" s="5"/>
      <c r="BU360" s="5"/>
      <c r="BY360" s="5"/>
      <c r="BZ360" s="5"/>
      <c r="CD360" s="5"/>
      <c r="CE360" s="5"/>
      <c r="CI360" s="5"/>
      <c r="CJ360" s="5"/>
      <c r="CN360" s="5"/>
      <c r="CO360" s="5"/>
      <c r="CS360" s="5"/>
      <c r="CT360" s="5"/>
      <c r="CX360" s="5"/>
      <c r="CY360" s="5"/>
      <c r="DC360" s="5"/>
      <c r="DD360" s="5"/>
      <c r="DH360" s="5"/>
      <c r="DI360" s="5"/>
      <c r="DM360" s="5"/>
      <c r="DN360" s="5"/>
      <c r="DR360" s="30"/>
    </row>
    <row r="361" spans="1:122" ht="13.5" customHeight="1" x14ac:dyDescent="0.15">
      <c r="A361" s="20">
        <v>358</v>
      </c>
      <c r="V361" s="52"/>
      <c r="AQ361" s="27"/>
      <c r="AS361" s="3"/>
      <c r="AT361" s="4"/>
      <c r="AZ361" s="5"/>
      <c r="BA361" s="5"/>
      <c r="BD361" s="6"/>
      <c r="BE361" s="5"/>
      <c r="BF361" s="5"/>
      <c r="BJ361" s="5"/>
      <c r="BK361" s="5"/>
      <c r="BO361" s="5"/>
      <c r="BP361" s="5"/>
      <c r="BT361" s="5"/>
      <c r="BU361" s="5"/>
      <c r="BY361" s="5"/>
      <c r="BZ361" s="5"/>
      <c r="CD361" s="5"/>
      <c r="CE361" s="5"/>
      <c r="CI361" s="5"/>
      <c r="CJ361" s="5"/>
      <c r="CN361" s="5"/>
      <c r="CO361" s="5"/>
      <c r="CS361" s="5"/>
      <c r="CT361" s="5"/>
      <c r="CX361" s="5"/>
      <c r="CY361" s="5"/>
      <c r="DC361" s="5"/>
      <c r="DD361" s="5"/>
      <c r="DH361" s="5"/>
      <c r="DI361" s="5"/>
      <c r="DM361" s="5"/>
      <c r="DN361" s="5"/>
      <c r="DR361" s="30"/>
    </row>
    <row r="362" spans="1:122" ht="13.5" customHeight="1" x14ac:dyDescent="0.15">
      <c r="A362" s="20">
        <v>359</v>
      </c>
      <c r="V362" s="52"/>
      <c r="AQ362" s="27"/>
      <c r="AS362" s="3"/>
      <c r="AT362" s="4"/>
      <c r="AZ362" s="5"/>
      <c r="BA362" s="5"/>
      <c r="BD362" s="6"/>
      <c r="BE362" s="5"/>
      <c r="BF362" s="5"/>
      <c r="BJ362" s="5"/>
      <c r="BK362" s="5"/>
      <c r="BO362" s="5"/>
      <c r="BP362" s="5"/>
      <c r="BT362" s="5"/>
      <c r="BU362" s="5"/>
      <c r="BY362" s="5"/>
      <c r="BZ362" s="5"/>
      <c r="CD362" s="5"/>
      <c r="CE362" s="5"/>
      <c r="CI362" s="5"/>
      <c r="CJ362" s="5"/>
      <c r="CN362" s="5"/>
      <c r="CO362" s="5"/>
      <c r="CS362" s="5"/>
      <c r="CT362" s="5"/>
      <c r="CX362" s="5"/>
      <c r="CY362" s="5"/>
      <c r="DC362" s="5"/>
      <c r="DD362" s="5"/>
      <c r="DH362" s="5"/>
      <c r="DI362" s="5"/>
      <c r="DM362" s="5"/>
      <c r="DN362" s="5"/>
      <c r="DR362" s="30"/>
    </row>
    <row r="363" spans="1:122" ht="13.5" customHeight="1" x14ac:dyDescent="0.15">
      <c r="A363" s="20">
        <v>360</v>
      </c>
      <c r="V363" s="52"/>
      <c r="AQ363" s="27"/>
      <c r="AS363" s="3"/>
      <c r="AT363" s="4"/>
      <c r="AZ363" s="5"/>
      <c r="BA363" s="5"/>
      <c r="BD363" s="6"/>
      <c r="BE363" s="5"/>
      <c r="BF363" s="5"/>
      <c r="BJ363" s="5"/>
      <c r="BK363" s="5"/>
      <c r="BO363" s="5"/>
      <c r="BP363" s="5"/>
      <c r="BT363" s="5"/>
      <c r="BU363" s="5"/>
      <c r="BY363" s="5"/>
      <c r="BZ363" s="5"/>
      <c r="CD363" s="5"/>
      <c r="CE363" s="5"/>
      <c r="CI363" s="5"/>
      <c r="CJ363" s="5"/>
      <c r="CN363" s="5"/>
      <c r="CO363" s="5"/>
      <c r="CS363" s="5"/>
      <c r="CT363" s="5"/>
      <c r="CX363" s="5"/>
      <c r="CY363" s="5"/>
      <c r="DC363" s="5"/>
      <c r="DD363" s="5"/>
      <c r="DH363" s="5"/>
      <c r="DI363" s="5"/>
      <c r="DM363" s="5"/>
      <c r="DN363" s="5"/>
      <c r="DR363" s="30"/>
    </row>
    <row r="364" spans="1:122" ht="13.5" customHeight="1" x14ac:dyDescent="0.15">
      <c r="A364" s="20">
        <v>361</v>
      </c>
      <c r="V364" s="52"/>
      <c r="AQ364" s="27"/>
      <c r="AS364" s="3"/>
      <c r="AT364" s="4"/>
      <c r="AZ364" s="5"/>
      <c r="BA364" s="5"/>
      <c r="BD364" s="6"/>
      <c r="BE364" s="5"/>
      <c r="BF364" s="5"/>
      <c r="BJ364" s="5"/>
      <c r="BK364" s="5"/>
      <c r="BO364" s="5"/>
      <c r="BP364" s="5"/>
      <c r="BT364" s="5"/>
      <c r="BU364" s="5"/>
      <c r="BY364" s="5"/>
      <c r="BZ364" s="5"/>
      <c r="CD364" s="5"/>
      <c r="CE364" s="5"/>
      <c r="CI364" s="5"/>
      <c r="CJ364" s="5"/>
      <c r="CN364" s="5"/>
      <c r="CO364" s="5"/>
      <c r="CS364" s="5"/>
      <c r="CT364" s="5"/>
      <c r="CX364" s="5"/>
      <c r="CY364" s="5"/>
      <c r="DC364" s="5"/>
      <c r="DD364" s="5"/>
      <c r="DH364" s="5"/>
      <c r="DI364" s="5"/>
      <c r="DM364" s="5"/>
      <c r="DN364" s="5"/>
      <c r="DR364" s="30"/>
    </row>
    <row r="365" spans="1:122" ht="13.5" customHeight="1" x14ac:dyDescent="0.15">
      <c r="A365" s="20">
        <v>362</v>
      </c>
      <c r="V365" s="52"/>
      <c r="AQ365" s="27"/>
      <c r="AS365" s="3"/>
      <c r="AT365" s="4"/>
      <c r="AZ365" s="5"/>
      <c r="BA365" s="5"/>
      <c r="BD365" s="6"/>
      <c r="BE365" s="5"/>
      <c r="BF365" s="5"/>
      <c r="BJ365" s="5"/>
      <c r="BK365" s="5"/>
      <c r="BO365" s="5"/>
      <c r="BP365" s="5"/>
      <c r="BT365" s="5"/>
      <c r="BU365" s="5"/>
      <c r="BY365" s="5"/>
      <c r="BZ365" s="5"/>
      <c r="CD365" s="5"/>
      <c r="CE365" s="5"/>
      <c r="CI365" s="5"/>
      <c r="CJ365" s="5"/>
      <c r="CN365" s="5"/>
      <c r="CO365" s="5"/>
      <c r="CS365" s="5"/>
      <c r="CT365" s="5"/>
      <c r="CX365" s="5"/>
      <c r="CY365" s="5"/>
      <c r="DC365" s="5"/>
      <c r="DD365" s="5"/>
      <c r="DH365" s="5"/>
      <c r="DI365" s="5"/>
      <c r="DM365" s="5"/>
      <c r="DN365" s="5"/>
      <c r="DR365" s="30"/>
    </row>
    <row r="366" spans="1:122" ht="13.5" customHeight="1" x14ac:dyDescent="0.15">
      <c r="A366" s="20">
        <v>363</v>
      </c>
      <c r="V366" s="52"/>
      <c r="AQ366" s="27"/>
      <c r="AS366" s="3"/>
      <c r="AT366" s="4"/>
      <c r="AZ366" s="5"/>
      <c r="BA366" s="5"/>
      <c r="BD366" s="6"/>
      <c r="BE366" s="5"/>
      <c r="BF366" s="5"/>
      <c r="BJ366" s="5"/>
      <c r="BK366" s="5"/>
      <c r="BO366" s="5"/>
      <c r="BP366" s="5"/>
      <c r="BT366" s="5"/>
      <c r="BU366" s="5"/>
      <c r="BY366" s="5"/>
      <c r="BZ366" s="5"/>
      <c r="CD366" s="5"/>
      <c r="CE366" s="5"/>
      <c r="CI366" s="5"/>
      <c r="CJ366" s="5"/>
      <c r="CN366" s="5"/>
      <c r="CO366" s="5"/>
      <c r="CS366" s="5"/>
      <c r="CT366" s="5"/>
      <c r="CX366" s="5"/>
      <c r="CY366" s="5"/>
      <c r="DC366" s="5"/>
      <c r="DD366" s="5"/>
      <c r="DH366" s="5"/>
      <c r="DI366" s="5"/>
      <c r="DM366" s="5"/>
      <c r="DN366" s="5"/>
      <c r="DR366" s="30"/>
    </row>
    <row r="367" spans="1:122" ht="13.5" customHeight="1" x14ac:dyDescent="0.15">
      <c r="A367" s="20">
        <v>364</v>
      </c>
      <c r="V367" s="52"/>
      <c r="AQ367" s="27"/>
      <c r="AS367" s="3"/>
      <c r="AT367" s="4"/>
      <c r="AZ367" s="5"/>
      <c r="BA367" s="5"/>
      <c r="BD367" s="6"/>
      <c r="BE367" s="5"/>
      <c r="BF367" s="5"/>
      <c r="BJ367" s="5"/>
      <c r="BK367" s="5"/>
      <c r="BO367" s="5"/>
      <c r="BP367" s="5"/>
      <c r="BT367" s="5"/>
      <c r="BU367" s="5"/>
      <c r="BY367" s="5"/>
      <c r="BZ367" s="5"/>
      <c r="CD367" s="5"/>
      <c r="CE367" s="5"/>
      <c r="CI367" s="5"/>
      <c r="CJ367" s="5"/>
      <c r="CN367" s="5"/>
      <c r="CO367" s="5"/>
      <c r="CS367" s="5"/>
      <c r="CT367" s="5"/>
      <c r="CX367" s="5"/>
      <c r="CY367" s="5"/>
      <c r="DC367" s="5"/>
      <c r="DD367" s="5"/>
      <c r="DH367" s="5"/>
      <c r="DI367" s="5"/>
      <c r="DM367" s="5"/>
      <c r="DN367" s="5"/>
      <c r="DR367" s="30"/>
    </row>
    <row r="368" spans="1:122" ht="13.5" customHeight="1" x14ac:dyDescent="0.15">
      <c r="A368" s="20">
        <v>365</v>
      </c>
      <c r="V368" s="52"/>
      <c r="AQ368" s="27"/>
      <c r="AS368" s="3"/>
      <c r="AT368" s="4"/>
      <c r="AZ368" s="5"/>
      <c r="BA368" s="5"/>
      <c r="BD368" s="6"/>
      <c r="BE368" s="5"/>
      <c r="BF368" s="5"/>
      <c r="BJ368" s="5"/>
      <c r="BK368" s="5"/>
      <c r="BO368" s="5"/>
      <c r="BP368" s="5"/>
      <c r="BT368" s="5"/>
      <c r="BU368" s="5"/>
      <c r="BY368" s="5"/>
      <c r="BZ368" s="5"/>
      <c r="CD368" s="5"/>
      <c r="CE368" s="5"/>
      <c r="CI368" s="5"/>
      <c r="CJ368" s="5"/>
      <c r="CN368" s="5"/>
      <c r="CO368" s="5"/>
      <c r="CS368" s="5"/>
      <c r="CT368" s="5"/>
      <c r="CX368" s="5"/>
      <c r="CY368" s="5"/>
      <c r="DC368" s="5"/>
      <c r="DD368" s="5"/>
      <c r="DH368" s="5"/>
      <c r="DI368" s="5"/>
      <c r="DM368" s="5"/>
      <c r="DN368" s="5"/>
      <c r="DR368" s="30"/>
    </row>
    <row r="369" spans="1:122" ht="13.5" customHeight="1" x14ac:dyDescent="0.15">
      <c r="A369" s="20">
        <v>366</v>
      </c>
      <c r="V369" s="52"/>
      <c r="AQ369" s="27"/>
      <c r="AS369" s="3"/>
      <c r="AT369" s="4"/>
      <c r="AZ369" s="5"/>
      <c r="BA369" s="5"/>
      <c r="BD369" s="6"/>
      <c r="BE369" s="5"/>
      <c r="BF369" s="5"/>
      <c r="BJ369" s="5"/>
      <c r="BK369" s="5"/>
      <c r="BO369" s="5"/>
      <c r="BP369" s="5"/>
      <c r="BT369" s="5"/>
      <c r="BU369" s="5"/>
      <c r="BY369" s="5"/>
      <c r="BZ369" s="5"/>
      <c r="CD369" s="5"/>
      <c r="CE369" s="5"/>
      <c r="CI369" s="5"/>
      <c r="CJ369" s="5"/>
      <c r="CN369" s="5"/>
      <c r="CO369" s="5"/>
      <c r="CS369" s="5"/>
      <c r="CT369" s="5"/>
      <c r="CX369" s="5"/>
      <c r="CY369" s="5"/>
      <c r="DC369" s="5"/>
      <c r="DD369" s="5"/>
      <c r="DH369" s="5"/>
      <c r="DI369" s="5"/>
      <c r="DM369" s="5"/>
      <c r="DN369" s="5"/>
      <c r="DR369" s="30"/>
    </row>
    <row r="370" spans="1:122" ht="13.5" customHeight="1" x14ac:dyDescent="0.15">
      <c r="A370" s="20">
        <v>367</v>
      </c>
      <c r="V370" s="52"/>
      <c r="AQ370" s="27"/>
      <c r="AS370" s="3"/>
      <c r="AT370" s="4"/>
      <c r="AZ370" s="5"/>
      <c r="BA370" s="5"/>
      <c r="BD370" s="6"/>
      <c r="BE370" s="5"/>
      <c r="BF370" s="5"/>
      <c r="BJ370" s="5"/>
      <c r="BK370" s="5"/>
      <c r="BO370" s="5"/>
      <c r="BP370" s="5"/>
      <c r="BT370" s="5"/>
      <c r="BU370" s="5"/>
      <c r="BY370" s="5"/>
      <c r="BZ370" s="5"/>
      <c r="CD370" s="5"/>
      <c r="CE370" s="5"/>
      <c r="CI370" s="5"/>
      <c r="CJ370" s="5"/>
      <c r="CN370" s="5"/>
      <c r="CO370" s="5"/>
      <c r="CS370" s="5"/>
      <c r="CT370" s="5"/>
      <c r="CX370" s="5"/>
      <c r="CY370" s="5"/>
      <c r="DC370" s="5"/>
      <c r="DD370" s="5"/>
      <c r="DH370" s="5"/>
      <c r="DI370" s="5"/>
      <c r="DM370" s="5"/>
      <c r="DN370" s="5"/>
      <c r="DR370" s="30"/>
    </row>
    <row r="371" spans="1:122" ht="13.5" customHeight="1" x14ac:dyDescent="0.15">
      <c r="A371" s="20">
        <v>368</v>
      </c>
      <c r="V371" s="52"/>
      <c r="AQ371" s="27"/>
      <c r="AS371" s="3"/>
      <c r="AT371" s="4"/>
      <c r="AZ371" s="5"/>
      <c r="BA371" s="5"/>
      <c r="BD371" s="6"/>
      <c r="BE371" s="5"/>
      <c r="BF371" s="5"/>
      <c r="BJ371" s="5"/>
      <c r="BK371" s="5"/>
      <c r="BO371" s="5"/>
      <c r="BP371" s="5"/>
      <c r="BT371" s="5"/>
      <c r="BU371" s="5"/>
      <c r="BY371" s="5"/>
      <c r="BZ371" s="5"/>
      <c r="CD371" s="5"/>
      <c r="CE371" s="5"/>
      <c r="CI371" s="5"/>
      <c r="CJ371" s="5"/>
      <c r="CN371" s="5"/>
      <c r="CO371" s="5"/>
      <c r="CS371" s="5"/>
      <c r="CT371" s="5"/>
      <c r="CX371" s="5"/>
      <c r="CY371" s="5"/>
      <c r="DC371" s="5"/>
      <c r="DD371" s="5"/>
      <c r="DH371" s="5"/>
      <c r="DI371" s="5"/>
      <c r="DM371" s="5"/>
      <c r="DN371" s="5"/>
      <c r="DR371" s="30"/>
    </row>
    <row r="372" spans="1:122" ht="13.5" customHeight="1" x14ac:dyDescent="0.15">
      <c r="A372" s="20">
        <v>369</v>
      </c>
      <c r="V372" s="52"/>
      <c r="AQ372" s="27"/>
      <c r="AS372" s="3"/>
      <c r="AT372" s="4"/>
      <c r="AZ372" s="5"/>
      <c r="BA372" s="5"/>
      <c r="BD372" s="6"/>
      <c r="BE372" s="5"/>
      <c r="BF372" s="5"/>
      <c r="BJ372" s="5"/>
      <c r="BK372" s="5"/>
      <c r="BO372" s="5"/>
      <c r="BP372" s="5"/>
      <c r="BT372" s="5"/>
      <c r="BU372" s="5"/>
      <c r="BY372" s="5"/>
      <c r="BZ372" s="5"/>
      <c r="CD372" s="5"/>
      <c r="CE372" s="5"/>
      <c r="CI372" s="5"/>
      <c r="CJ372" s="5"/>
      <c r="CN372" s="5"/>
      <c r="CO372" s="5"/>
      <c r="CS372" s="5"/>
      <c r="CT372" s="5"/>
      <c r="CX372" s="5"/>
      <c r="CY372" s="5"/>
      <c r="DC372" s="5"/>
      <c r="DD372" s="5"/>
      <c r="DH372" s="5"/>
      <c r="DI372" s="5"/>
      <c r="DM372" s="5"/>
      <c r="DN372" s="5"/>
      <c r="DR372" s="30"/>
    </row>
    <row r="373" spans="1:122" ht="13.5" customHeight="1" x14ac:dyDescent="0.15">
      <c r="A373" s="20">
        <v>370</v>
      </c>
      <c r="V373" s="52"/>
      <c r="AQ373" s="27"/>
      <c r="AS373" s="3"/>
      <c r="AT373" s="4"/>
      <c r="AZ373" s="5"/>
      <c r="BA373" s="5"/>
      <c r="BD373" s="6"/>
      <c r="BE373" s="5"/>
      <c r="BF373" s="5"/>
      <c r="BJ373" s="5"/>
      <c r="BK373" s="5"/>
      <c r="BO373" s="5"/>
      <c r="BP373" s="5"/>
      <c r="BT373" s="5"/>
      <c r="BU373" s="5"/>
      <c r="BY373" s="5"/>
      <c r="BZ373" s="5"/>
      <c r="CD373" s="5"/>
      <c r="CE373" s="5"/>
      <c r="CI373" s="5"/>
      <c r="CJ373" s="5"/>
      <c r="CN373" s="5"/>
      <c r="CO373" s="5"/>
      <c r="CS373" s="5"/>
      <c r="CT373" s="5"/>
      <c r="CX373" s="5"/>
      <c r="CY373" s="5"/>
      <c r="DC373" s="5"/>
      <c r="DD373" s="5"/>
      <c r="DH373" s="5"/>
      <c r="DI373" s="5"/>
      <c r="DM373" s="5"/>
      <c r="DN373" s="5"/>
      <c r="DR373" s="30"/>
    </row>
    <row r="374" spans="1:122" ht="13.5" customHeight="1" x14ac:dyDescent="0.15">
      <c r="A374" s="20">
        <v>371</v>
      </c>
      <c r="V374" s="52"/>
      <c r="AQ374" s="27"/>
      <c r="AS374" s="3"/>
      <c r="AT374" s="4"/>
      <c r="AZ374" s="5"/>
      <c r="BA374" s="5"/>
      <c r="BD374" s="6"/>
      <c r="BE374" s="5"/>
      <c r="BF374" s="5"/>
      <c r="BJ374" s="5"/>
      <c r="BK374" s="5"/>
      <c r="BO374" s="5"/>
      <c r="BP374" s="5"/>
      <c r="BT374" s="5"/>
      <c r="BU374" s="5"/>
      <c r="BY374" s="5"/>
      <c r="BZ374" s="5"/>
      <c r="CD374" s="5"/>
      <c r="CE374" s="5"/>
      <c r="CI374" s="5"/>
      <c r="CJ374" s="5"/>
      <c r="CN374" s="5"/>
      <c r="CO374" s="5"/>
      <c r="CS374" s="5"/>
      <c r="CT374" s="5"/>
      <c r="CX374" s="5"/>
      <c r="CY374" s="5"/>
      <c r="DC374" s="5"/>
      <c r="DD374" s="5"/>
      <c r="DH374" s="5"/>
      <c r="DI374" s="5"/>
      <c r="DM374" s="5"/>
      <c r="DN374" s="5"/>
      <c r="DR374" s="30"/>
    </row>
    <row r="375" spans="1:122" ht="13.5" customHeight="1" x14ac:dyDescent="0.15">
      <c r="A375" s="20">
        <v>372</v>
      </c>
      <c r="V375" s="52"/>
      <c r="AQ375" s="27"/>
      <c r="AS375" s="3"/>
      <c r="AT375" s="4"/>
      <c r="AZ375" s="5"/>
      <c r="BA375" s="5"/>
      <c r="BD375" s="6"/>
      <c r="BE375" s="5"/>
      <c r="BF375" s="5"/>
      <c r="BJ375" s="5"/>
      <c r="BK375" s="5"/>
      <c r="BO375" s="5"/>
      <c r="BP375" s="5"/>
      <c r="BT375" s="5"/>
      <c r="BU375" s="5"/>
      <c r="BY375" s="5"/>
      <c r="BZ375" s="5"/>
      <c r="CD375" s="5"/>
      <c r="CE375" s="5"/>
      <c r="CI375" s="5"/>
      <c r="CJ375" s="5"/>
      <c r="CN375" s="5"/>
      <c r="CO375" s="5"/>
      <c r="CS375" s="5"/>
      <c r="CT375" s="5"/>
      <c r="CX375" s="5"/>
      <c r="CY375" s="5"/>
      <c r="DC375" s="5"/>
      <c r="DD375" s="5"/>
      <c r="DH375" s="5"/>
      <c r="DI375" s="5"/>
      <c r="DM375" s="5"/>
      <c r="DN375" s="5"/>
      <c r="DR375" s="30"/>
    </row>
    <row r="376" spans="1:122" ht="13.5" customHeight="1" x14ac:dyDescent="0.15">
      <c r="A376" s="20">
        <v>373</v>
      </c>
      <c r="V376" s="52"/>
      <c r="AQ376" s="27"/>
      <c r="AS376" s="3"/>
      <c r="AT376" s="4"/>
      <c r="AZ376" s="5"/>
      <c r="BA376" s="5"/>
      <c r="BD376" s="6"/>
      <c r="BE376" s="5"/>
      <c r="BF376" s="5"/>
      <c r="BJ376" s="5"/>
      <c r="BK376" s="5"/>
      <c r="BO376" s="5"/>
      <c r="BP376" s="5"/>
      <c r="BT376" s="5"/>
      <c r="BU376" s="5"/>
      <c r="BY376" s="5"/>
      <c r="BZ376" s="5"/>
      <c r="CD376" s="5"/>
      <c r="CE376" s="5"/>
      <c r="CI376" s="5"/>
      <c r="CJ376" s="5"/>
      <c r="CN376" s="5"/>
      <c r="CO376" s="5"/>
      <c r="CS376" s="5"/>
      <c r="CT376" s="5"/>
      <c r="CX376" s="5"/>
      <c r="CY376" s="5"/>
      <c r="DC376" s="5"/>
      <c r="DD376" s="5"/>
      <c r="DH376" s="5"/>
      <c r="DI376" s="5"/>
      <c r="DM376" s="5"/>
      <c r="DN376" s="5"/>
      <c r="DR376" s="30"/>
    </row>
    <row r="377" spans="1:122" ht="13.5" customHeight="1" x14ac:dyDescent="0.15">
      <c r="A377" s="20">
        <v>374</v>
      </c>
      <c r="V377" s="52"/>
      <c r="AQ377" s="27"/>
      <c r="AS377" s="3"/>
      <c r="AT377" s="4"/>
      <c r="AZ377" s="5"/>
      <c r="BA377" s="5"/>
      <c r="BD377" s="6"/>
      <c r="BE377" s="5"/>
      <c r="BF377" s="5"/>
      <c r="BJ377" s="5"/>
      <c r="BK377" s="5"/>
      <c r="BO377" s="5"/>
      <c r="BP377" s="5"/>
      <c r="BT377" s="5"/>
      <c r="BU377" s="5"/>
      <c r="BY377" s="5"/>
      <c r="BZ377" s="5"/>
      <c r="CD377" s="5"/>
      <c r="CE377" s="5"/>
      <c r="CI377" s="5"/>
      <c r="CJ377" s="5"/>
      <c r="CN377" s="5"/>
      <c r="CO377" s="5"/>
      <c r="CS377" s="5"/>
      <c r="CT377" s="5"/>
      <c r="CX377" s="5"/>
      <c r="CY377" s="5"/>
      <c r="DC377" s="5"/>
      <c r="DD377" s="5"/>
      <c r="DH377" s="5"/>
      <c r="DI377" s="5"/>
      <c r="DM377" s="5"/>
      <c r="DN377" s="5"/>
      <c r="DR377" s="30"/>
    </row>
    <row r="378" spans="1:122" ht="13.5" customHeight="1" x14ac:dyDescent="0.15">
      <c r="A378" s="20">
        <v>375</v>
      </c>
      <c r="V378" s="52"/>
      <c r="AQ378" s="27"/>
      <c r="AS378" s="3"/>
      <c r="AT378" s="4"/>
      <c r="AZ378" s="5"/>
      <c r="BA378" s="5"/>
      <c r="BD378" s="6"/>
      <c r="BE378" s="5"/>
      <c r="BF378" s="5"/>
      <c r="BJ378" s="5"/>
      <c r="BK378" s="5"/>
      <c r="BO378" s="5"/>
      <c r="BP378" s="5"/>
      <c r="BT378" s="5"/>
      <c r="BU378" s="5"/>
      <c r="BY378" s="5"/>
      <c r="BZ378" s="5"/>
      <c r="CD378" s="5"/>
      <c r="CE378" s="5"/>
      <c r="CI378" s="5"/>
      <c r="CJ378" s="5"/>
      <c r="CN378" s="5"/>
      <c r="CO378" s="5"/>
      <c r="CS378" s="5"/>
      <c r="CT378" s="5"/>
      <c r="CX378" s="5"/>
      <c r="CY378" s="5"/>
      <c r="DC378" s="5"/>
      <c r="DD378" s="5"/>
      <c r="DH378" s="5"/>
      <c r="DI378" s="5"/>
      <c r="DM378" s="5"/>
      <c r="DN378" s="5"/>
      <c r="DR378" s="30"/>
    </row>
    <row r="379" spans="1:122" ht="13.5" customHeight="1" x14ac:dyDescent="0.15">
      <c r="A379" s="20">
        <v>376</v>
      </c>
      <c r="V379" s="52"/>
      <c r="AQ379" s="27"/>
      <c r="AS379" s="3"/>
      <c r="AT379" s="4"/>
      <c r="AZ379" s="5"/>
      <c r="BA379" s="5"/>
      <c r="BD379" s="6"/>
      <c r="BE379" s="5"/>
      <c r="BF379" s="5"/>
      <c r="BJ379" s="5"/>
      <c r="BK379" s="5"/>
      <c r="BO379" s="5"/>
      <c r="BP379" s="5"/>
      <c r="BT379" s="5"/>
      <c r="BU379" s="5"/>
      <c r="BY379" s="5"/>
      <c r="BZ379" s="5"/>
      <c r="CD379" s="5"/>
      <c r="CE379" s="5"/>
      <c r="CI379" s="5"/>
      <c r="CJ379" s="5"/>
      <c r="CN379" s="5"/>
      <c r="CO379" s="5"/>
      <c r="CS379" s="5"/>
      <c r="CT379" s="5"/>
      <c r="CX379" s="5"/>
      <c r="CY379" s="5"/>
      <c r="DC379" s="5"/>
      <c r="DD379" s="5"/>
      <c r="DH379" s="5"/>
      <c r="DI379" s="5"/>
      <c r="DM379" s="5"/>
      <c r="DN379" s="5"/>
      <c r="DR379" s="30"/>
    </row>
    <row r="380" spans="1:122" ht="13.5" customHeight="1" x14ac:dyDescent="0.15">
      <c r="A380" s="20">
        <v>377</v>
      </c>
      <c r="V380" s="52"/>
      <c r="AQ380" s="27"/>
      <c r="AS380" s="3"/>
      <c r="AT380" s="4"/>
      <c r="AZ380" s="5"/>
      <c r="BA380" s="5"/>
      <c r="BD380" s="6"/>
      <c r="BE380" s="5"/>
      <c r="BF380" s="5"/>
      <c r="BJ380" s="5"/>
      <c r="BK380" s="5"/>
      <c r="BO380" s="5"/>
      <c r="BP380" s="5"/>
      <c r="BT380" s="5"/>
      <c r="BU380" s="5"/>
      <c r="BY380" s="5"/>
      <c r="BZ380" s="5"/>
      <c r="CD380" s="5"/>
      <c r="CE380" s="5"/>
      <c r="CI380" s="5"/>
      <c r="CJ380" s="5"/>
      <c r="CN380" s="5"/>
      <c r="CO380" s="5"/>
      <c r="CS380" s="5"/>
      <c r="CT380" s="5"/>
      <c r="CX380" s="5"/>
      <c r="CY380" s="5"/>
      <c r="DC380" s="5"/>
      <c r="DD380" s="5"/>
      <c r="DH380" s="5"/>
      <c r="DI380" s="5"/>
      <c r="DM380" s="5"/>
      <c r="DN380" s="5"/>
      <c r="DR380" s="30"/>
    </row>
    <row r="381" spans="1:122" ht="13.5" customHeight="1" x14ac:dyDescent="0.15">
      <c r="A381" s="20">
        <v>378</v>
      </c>
      <c r="V381" s="52"/>
      <c r="AQ381" s="27"/>
      <c r="AS381" s="3"/>
      <c r="AT381" s="4"/>
      <c r="AZ381" s="5"/>
      <c r="BA381" s="5"/>
      <c r="BD381" s="6"/>
      <c r="BE381" s="5"/>
      <c r="BF381" s="5"/>
      <c r="BJ381" s="5"/>
      <c r="BK381" s="5"/>
      <c r="BO381" s="5"/>
      <c r="BP381" s="5"/>
      <c r="BT381" s="5"/>
      <c r="BU381" s="5"/>
      <c r="BY381" s="5"/>
      <c r="BZ381" s="5"/>
      <c r="CD381" s="5"/>
      <c r="CE381" s="5"/>
      <c r="CI381" s="5"/>
      <c r="CJ381" s="5"/>
      <c r="CN381" s="5"/>
      <c r="CO381" s="5"/>
      <c r="CS381" s="5"/>
      <c r="CT381" s="5"/>
      <c r="CX381" s="5"/>
      <c r="CY381" s="5"/>
      <c r="DC381" s="5"/>
      <c r="DD381" s="5"/>
      <c r="DH381" s="5"/>
      <c r="DI381" s="5"/>
      <c r="DM381" s="5"/>
      <c r="DN381" s="5"/>
      <c r="DR381" s="30"/>
    </row>
    <row r="382" spans="1:122" ht="13.5" customHeight="1" x14ac:dyDescent="0.15">
      <c r="A382" s="20">
        <v>379</v>
      </c>
      <c r="V382" s="52"/>
      <c r="AQ382" s="27"/>
      <c r="AS382" s="3"/>
      <c r="AT382" s="4"/>
      <c r="AZ382" s="5"/>
      <c r="BA382" s="5"/>
      <c r="BD382" s="6"/>
      <c r="BE382" s="5"/>
      <c r="BF382" s="5"/>
      <c r="BJ382" s="5"/>
      <c r="BK382" s="5"/>
      <c r="BO382" s="5"/>
      <c r="BP382" s="5"/>
      <c r="BT382" s="5"/>
      <c r="BU382" s="5"/>
      <c r="BY382" s="5"/>
      <c r="BZ382" s="5"/>
      <c r="CD382" s="5"/>
      <c r="CE382" s="5"/>
      <c r="CI382" s="5"/>
      <c r="CJ382" s="5"/>
      <c r="CN382" s="5"/>
      <c r="CO382" s="5"/>
      <c r="CS382" s="5"/>
      <c r="CT382" s="5"/>
      <c r="CX382" s="5"/>
      <c r="CY382" s="5"/>
      <c r="DC382" s="5"/>
      <c r="DD382" s="5"/>
      <c r="DH382" s="5"/>
      <c r="DI382" s="5"/>
      <c r="DM382" s="5"/>
      <c r="DN382" s="5"/>
      <c r="DR382" s="30"/>
    </row>
    <row r="383" spans="1:122" ht="13.5" customHeight="1" x14ac:dyDescent="0.15">
      <c r="A383" s="20">
        <v>380</v>
      </c>
      <c r="V383" s="52"/>
      <c r="AQ383" s="27"/>
      <c r="AS383" s="3"/>
      <c r="AT383" s="4"/>
      <c r="AZ383" s="5"/>
      <c r="BA383" s="5"/>
      <c r="BD383" s="6"/>
      <c r="BE383" s="5"/>
      <c r="BF383" s="5"/>
      <c r="BJ383" s="5"/>
      <c r="BK383" s="5"/>
      <c r="BO383" s="5"/>
      <c r="BP383" s="5"/>
      <c r="BT383" s="5"/>
      <c r="BU383" s="5"/>
      <c r="BY383" s="5"/>
      <c r="BZ383" s="5"/>
      <c r="CD383" s="5"/>
      <c r="CE383" s="5"/>
      <c r="CI383" s="5"/>
      <c r="CJ383" s="5"/>
      <c r="CN383" s="5"/>
      <c r="CO383" s="5"/>
      <c r="CS383" s="5"/>
      <c r="CT383" s="5"/>
      <c r="CX383" s="5"/>
      <c r="CY383" s="5"/>
      <c r="DC383" s="5"/>
      <c r="DD383" s="5"/>
      <c r="DH383" s="5"/>
      <c r="DI383" s="5"/>
      <c r="DM383" s="5"/>
      <c r="DN383" s="5"/>
      <c r="DR383" s="30"/>
    </row>
    <row r="384" spans="1:122" ht="13.5" customHeight="1" x14ac:dyDescent="0.15">
      <c r="A384" s="20">
        <v>381</v>
      </c>
      <c r="V384" s="52"/>
      <c r="AQ384" s="27"/>
      <c r="AS384" s="3"/>
      <c r="AT384" s="4"/>
      <c r="AZ384" s="5"/>
      <c r="BA384" s="5"/>
      <c r="BD384" s="6"/>
      <c r="BE384" s="5"/>
      <c r="BF384" s="5"/>
      <c r="BJ384" s="5"/>
      <c r="BK384" s="5"/>
      <c r="BO384" s="5"/>
      <c r="BP384" s="5"/>
      <c r="BT384" s="5"/>
      <c r="BU384" s="5"/>
      <c r="BY384" s="5"/>
      <c r="BZ384" s="5"/>
      <c r="CD384" s="5"/>
      <c r="CE384" s="5"/>
      <c r="CI384" s="5"/>
      <c r="CJ384" s="5"/>
      <c r="CN384" s="5"/>
      <c r="CO384" s="5"/>
      <c r="CS384" s="5"/>
      <c r="CT384" s="5"/>
      <c r="CX384" s="5"/>
      <c r="CY384" s="5"/>
      <c r="DC384" s="5"/>
      <c r="DD384" s="5"/>
      <c r="DH384" s="5"/>
      <c r="DI384" s="5"/>
      <c r="DM384" s="5"/>
      <c r="DN384" s="5"/>
      <c r="DR384" s="30"/>
    </row>
    <row r="385" spans="1:122" ht="13.5" customHeight="1" x14ac:dyDescent="0.15">
      <c r="A385" s="20">
        <v>382</v>
      </c>
      <c r="V385" s="52"/>
      <c r="AQ385" s="27"/>
      <c r="AS385" s="3"/>
      <c r="AT385" s="4"/>
      <c r="AZ385" s="5"/>
      <c r="BA385" s="5"/>
      <c r="BD385" s="6"/>
      <c r="BE385" s="5"/>
      <c r="BF385" s="5"/>
      <c r="BJ385" s="5"/>
      <c r="BK385" s="5"/>
      <c r="BO385" s="5"/>
      <c r="BP385" s="5"/>
      <c r="BT385" s="5"/>
      <c r="BU385" s="5"/>
      <c r="BY385" s="5"/>
      <c r="BZ385" s="5"/>
      <c r="CD385" s="5"/>
      <c r="CE385" s="5"/>
      <c r="CI385" s="5"/>
      <c r="CJ385" s="5"/>
      <c r="CN385" s="5"/>
      <c r="CO385" s="5"/>
      <c r="CS385" s="5"/>
      <c r="CT385" s="5"/>
      <c r="CX385" s="5"/>
      <c r="CY385" s="5"/>
      <c r="DC385" s="5"/>
      <c r="DD385" s="5"/>
      <c r="DH385" s="5"/>
      <c r="DI385" s="5"/>
      <c r="DM385" s="5"/>
      <c r="DN385" s="5"/>
      <c r="DR385" s="30"/>
    </row>
    <row r="386" spans="1:122" ht="13.5" customHeight="1" x14ac:dyDescent="0.15">
      <c r="A386" s="20">
        <v>383</v>
      </c>
      <c r="V386" s="52"/>
      <c r="AQ386" s="27"/>
      <c r="AS386" s="3"/>
      <c r="AT386" s="4"/>
      <c r="AZ386" s="5"/>
      <c r="BA386" s="5"/>
      <c r="BD386" s="6"/>
      <c r="BE386" s="5"/>
      <c r="BF386" s="5"/>
      <c r="BJ386" s="5"/>
      <c r="BK386" s="5"/>
      <c r="BO386" s="5"/>
      <c r="BP386" s="5"/>
      <c r="BT386" s="5"/>
      <c r="BU386" s="5"/>
      <c r="BY386" s="5"/>
      <c r="BZ386" s="5"/>
      <c r="CD386" s="5"/>
      <c r="CE386" s="5"/>
      <c r="CI386" s="5"/>
      <c r="CJ386" s="5"/>
      <c r="CN386" s="5"/>
      <c r="CO386" s="5"/>
      <c r="CS386" s="5"/>
      <c r="CT386" s="5"/>
      <c r="CX386" s="5"/>
      <c r="CY386" s="5"/>
      <c r="DC386" s="5"/>
      <c r="DD386" s="5"/>
      <c r="DH386" s="5"/>
      <c r="DI386" s="5"/>
      <c r="DM386" s="5"/>
      <c r="DN386" s="5"/>
      <c r="DR386" s="30"/>
    </row>
    <row r="387" spans="1:122" ht="13.5" customHeight="1" x14ac:dyDescent="0.15">
      <c r="A387" s="20">
        <v>384</v>
      </c>
      <c r="V387" s="52"/>
      <c r="AQ387" s="27"/>
      <c r="AS387" s="3"/>
      <c r="AT387" s="4"/>
      <c r="AZ387" s="5"/>
      <c r="BA387" s="5"/>
      <c r="BD387" s="6"/>
      <c r="BE387" s="5"/>
      <c r="BF387" s="5"/>
      <c r="BJ387" s="5"/>
      <c r="BK387" s="5"/>
      <c r="BO387" s="5"/>
      <c r="BP387" s="5"/>
      <c r="BT387" s="5"/>
      <c r="BU387" s="5"/>
      <c r="BY387" s="5"/>
      <c r="BZ387" s="5"/>
      <c r="CD387" s="5"/>
      <c r="CE387" s="5"/>
      <c r="CI387" s="5"/>
      <c r="CJ387" s="5"/>
      <c r="CN387" s="5"/>
      <c r="CO387" s="5"/>
      <c r="CS387" s="5"/>
      <c r="CT387" s="5"/>
      <c r="CX387" s="5"/>
      <c r="CY387" s="5"/>
      <c r="DC387" s="5"/>
      <c r="DD387" s="5"/>
      <c r="DH387" s="5"/>
      <c r="DI387" s="5"/>
      <c r="DM387" s="5"/>
      <c r="DN387" s="5"/>
      <c r="DR387" s="30"/>
    </row>
    <row r="388" spans="1:122" ht="13.5" customHeight="1" x14ac:dyDescent="0.15">
      <c r="A388" s="20">
        <v>385</v>
      </c>
      <c r="V388" s="52"/>
      <c r="AQ388" s="27"/>
      <c r="AS388" s="3"/>
      <c r="AT388" s="4"/>
      <c r="AZ388" s="5"/>
      <c r="BA388" s="5"/>
      <c r="BD388" s="6"/>
      <c r="BE388" s="5"/>
      <c r="BF388" s="5"/>
      <c r="BJ388" s="5"/>
      <c r="BK388" s="5"/>
      <c r="BO388" s="5"/>
      <c r="BP388" s="5"/>
      <c r="BT388" s="5"/>
      <c r="BU388" s="5"/>
      <c r="BY388" s="5"/>
      <c r="BZ388" s="5"/>
      <c r="CD388" s="5"/>
      <c r="CE388" s="5"/>
      <c r="CI388" s="5"/>
      <c r="CJ388" s="5"/>
      <c r="CN388" s="5"/>
      <c r="CO388" s="5"/>
      <c r="CS388" s="5"/>
      <c r="CT388" s="5"/>
      <c r="CX388" s="5"/>
      <c r="CY388" s="5"/>
      <c r="DC388" s="5"/>
      <c r="DD388" s="5"/>
      <c r="DH388" s="5"/>
      <c r="DI388" s="5"/>
      <c r="DM388" s="5"/>
      <c r="DN388" s="5"/>
      <c r="DR388" s="30"/>
    </row>
    <row r="389" spans="1:122" ht="13.5" customHeight="1" x14ac:dyDescent="0.15">
      <c r="A389" s="20">
        <v>386</v>
      </c>
      <c r="V389" s="52"/>
      <c r="AQ389" s="27"/>
      <c r="AS389" s="3"/>
      <c r="AT389" s="4"/>
      <c r="AZ389" s="5"/>
      <c r="BA389" s="5"/>
      <c r="BD389" s="6"/>
      <c r="BE389" s="5"/>
      <c r="BF389" s="5"/>
      <c r="BJ389" s="5"/>
      <c r="BK389" s="5"/>
      <c r="BO389" s="5"/>
      <c r="BP389" s="5"/>
      <c r="BT389" s="5"/>
      <c r="BU389" s="5"/>
      <c r="BY389" s="5"/>
      <c r="BZ389" s="5"/>
      <c r="CD389" s="5"/>
      <c r="CE389" s="5"/>
      <c r="CI389" s="5"/>
      <c r="CJ389" s="5"/>
      <c r="CN389" s="5"/>
      <c r="CO389" s="5"/>
      <c r="CS389" s="5"/>
      <c r="CT389" s="5"/>
      <c r="CX389" s="5"/>
      <c r="CY389" s="5"/>
      <c r="DC389" s="5"/>
      <c r="DD389" s="5"/>
      <c r="DH389" s="5"/>
      <c r="DI389" s="5"/>
      <c r="DM389" s="5"/>
      <c r="DN389" s="5"/>
      <c r="DR389" s="30"/>
    </row>
    <row r="390" spans="1:122" ht="13.5" customHeight="1" x14ac:dyDescent="0.15">
      <c r="A390" s="20">
        <v>387</v>
      </c>
      <c r="V390" s="52"/>
      <c r="AQ390" s="27"/>
      <c r="AS390" s="3"/>
      <c r="AT390" s="4"/>
      <c r="AZ390" s="5"/>
      <c r="BA390" s="5"/>
      <c r="BD390" s="6"/>
      <c r="BE390" s="5"/>
      <c r="BF390" s="5"/>
      <c r="BJ390" s="5"/>
      <c r="BK390" s="5"/>
      <c r="BO390" s="5"/>
      <c r="BP390" s="5"/>
      <c r="BT390" s="5"/>
      <c r="BU390" s="5"/>
      <c r="BY390" s="5"/>
      <c r="BZ390" s="5"/>
      <c r="CD390" s="5"/>
      <c r="CE390" s="5"/>
      <c r="CI390" s="5"/>
      <c r="CJ390" s="5"/>
      <c r="CN390" s="5"/>
      <c r="CO390" s="5"/>
      <c r="CS390" s="5"/>
      <c r="CT390" s="5"/>
      <c r="CX390" s="5"/>
      <c r="CY390" s="5"/>
      <c r="DC390" s="5"/>
      <c r="DD390" s="5"/>
      <c r="DH390" s="5"/>
      <c r="DI390" s="5"/>
      <c r="DM390" s="5"/>
      <c r="DN390" s="5"/>
      <c r="DR390" s="30"/>
    </row>
    <row r="391" spans="1:122" ht="13.5" customHeight="1" x14ac:dyDescent="0.15">
      <c r="A391" s="20">
        <v>388</v>
      </c>
      <c r="V391" s="52"/>
      <c r="AQ391" s="27"/>
      <c r="AS391" s="3"/>
      <c r="AT391" s="4"/>
      <c r="AZ391" s="5"/>
      <c r="BA391" s="5"/>
      <c r="BD391" s="6"/>
      <c r="BE391" s="5"/>
      <c r="BF391" s="5"/>
      <c r="BJ391" s="5"/>
      <c r="BK391" s="5"/>
      <c r="BO391" s="5"/>
      <c r="BP391" s="5"/>
      <c r="BT391" s="5"/>
      <c r="BU391" s="5"/>
      <c r="BY391" s="5"/>
      <c r="BZ391" s="5"/>
      <c r="CD391" s="5"/>
      <c r="CE391" s="5"/>
      <c r="CI391" s="5"/>
      <c r="CJ391" s="5"/>
      <c r="CN391" s="5"/>
      <c r="CO391" s="5"/>
      <c r="CS391" s="5"/>
      <c r="CT391" s="5"/>
      <c r="CX391" s="5"/>
      <c r="CY391" s="5"/>
      <c r="DC391" s="5"/>
      <c r="DD391" s="5"/>
      <c r="DH391" s="5"/>
      <c r="DI391" s="5"/>
      <c r="DM391" s="5"/>
      <c r="DN391" s="5"/>
      <c r="DR391" s="30"/>
    </row>
    <row r="392" spans="1:122" ht="13.5" customHeight="1" x14ac:dyDescent="0.15">
      <c r="A392" s="20">
        <v>389</v>
      </c>
      <c r="V392" s="52"/>
      <c r="AQ392" s="27"/>
      <c r="AS392" s="3"/>
      <c r="AT392" s="4"/>
      <c r="AZ392" s="5"/>
      <c r="BA392" s="5"/>
      <c r="BD392" s="6"/>
      <c r="BE392" s="5"/>
      <c r="BF392" s="5"/>
      <c r="BJ392" s="5"/>
      <c r="BK392" s="5"/>
      <c r="BO392" s="5"/>
      <c r="BP392" s="5"/>
      <c r="BT392" s="5"/>
      <c r="BU392" s="5"/>
      <c r="BY392" s="5"/>
      <c r="BZ392" s="5"/>
      <c r="CD392" s="5"/>
      <c r="CE392" s="5"/>
      <c r="CI392" s="5"/>
      <c r="CJ392" s="5"/>
      <c r="CN392" s="5"/>
      <c r="CO392" s="5"/>
      <c r="CS392" s="5"/>
      <c r="CT392" s="5"/>
      <c r="CX392" s="5"/>
      <c r="CY392" s="5"/>
      <c r="DC392" s="5"/>
      <c r="DD392" s="5"/>
      <c r="DH392" s="5"/>
      <c r="DI392" s="5"/>
      <c r="DM392" s="5"/>
      <c r="DN392" s="5"/>
      <c r="DR392" s="30"/>
    </row>
    <row r="393" spans="1:122" ht="13.5" customHeight="1" x14ac:dyDescent="0.15">
      <c r="A393" s="20">
        <v>390</v>
      </c>
      <c r="V393" s="52"/>
      <c r="AQ393" s="27"/>
      <c r="AS393" s="3"/>
      <c r="AT393" s="4"/>
      <c r="AZ393" s="5"/>
      <c r="BA393" s="5"/>
      <c r="BD393" s="6"/>
      <c r="BE393" s="5"/>
      <c r="BF393" s="5"/>
      <c r="BJ393" s="5"/>
      <c r="BK393" s="5"/>
      <c r="BO393" s="5"/>
      <c r="BP393" s="5"/>
      <c r="BT393" s="5"/>
      <c r="BU393" s="5"/>
      <c r="BY393" s="5"/>
      <c r="BZ393" s="5"/>
      <c r="CD393" s="5"/>
      <c r="CE393" s="5"/>
      <c r="CI393" s="5"/>
      <c r="CJ393" s="5"/>
      <c r="CN393" s="5"/>
      <c r="CO393" s="5"/>
      <c r="CS393" s="5"/>
      <c r="CT393" s="5"/>
      <c r="CX393" s="5"/>
      <c r="CY393" s="5"/>
      <c r="DC393" s="5"/>
      <c r="DD393" s="5"/>
      <c r="DH393" s="5"/>
      <c r="DI393" s="5"/>
      <c r="DM393" s="5"/>
      <c r="DN393" s="5"/>
      <c r="DR393" s="30"/>
    </row>
    <row r="394" spans="1:122" ht="13.5" customHeight="1" x14ac:dyDescent="0.15">
      <c r="A394" s="20">
        <v>391</v>
      </c>
      <c r="V394" s="52"/>
      <c r="AQ394" s="27"/>
      <c r="AS394" s="3"/>
      <c r="AT394" s="4"/>
      <c r="AZ394" s="5"/>
      <c r="BA394" s="5"/>
      <c r="BD394" s="6"/>
      <c r="BE394" s="5"/>
      <c r="BF394" s="5"/>
      <c r="BJ394" s="5"/>
      <c r="BK394" s="5"/>
      <c r="BO394" s="5"/>
      <c r="BP394" s="5"/>
      <c r="BT394" s="5"/>
      <c r="BU394" s="5"/>
      <c r="BY394" s="5"/>
      <c r="BZ394" s="5"/>
      <c r="CD394" s="5"/>
      <c r="CE394" s="5"/>
      <c r="CI394" s="5"/>
      <c r="CJ394" s="5"/>
      <c r="CN394" s="5"/>
      <c r="CO394" s="5"/>
      <c r="CS394" s="5"/>
      <c r="CT394" s="5"/>
      <c r="CX394" s="5"/>
      <c r="CY394" s="5"/>
      <c r="DC394" s="5"/>
      <c r="DD394" s="5"/>
      <c r="DH394" s="5"/>
      <c r="DI394" s="5"/>
      <c r="DM394" s="5"/>
      <c r="DN394" s="5"/>
      <c r="DR394" s="30"/>
    </row>
    <row r="395" spans="1:122" ht="13.5" customHeight="1" x14ac:dyDescent="0.15">
      <c r="A395" s="20">
        <v>392</v>
      </c>
      <c r="V395" s="52"/>
      <c r="AQ395" s="27"/>
      <c r="AS395" s="3"/>
      <c r="AT395" s="4"/>
      <c r="AZ395" s="5"/>
      <c r="BA395" s="5"/>
      <c r="BD395" s="6"/>
      <c r="BE395" s="5"/>
      <c r="BF395" s="5"/>
      <c r="BJ395" s="5"/>
      <c r="BK395" s="5"/>
      <c r="BO395" s="5"/>
      <c r="BP395" s="5"/>
      <c r="BT395" s="5"/>
      <c r="BU395" s="5"/>
      <c r="BY395" s="5"/>
      <c r="BZ395" s="5"/>
      <c r="CD395" s="5"/>
      <c r="CE395" s="5"/>
      <c r="CI395" s="5"/>
      <c r="CJ395" s="5"/>
      <c r="CN395" s="5"/>
      <c r="CO395" s="5"/>
      <c r="CS395" s="5"/>
      <c r="CT395" s="5"/>
      <c r="CX395" s="5"/>
      <c r="CY395" s="5"/>
      <c r="DC395" s="5"/>
      <c r="DD395" s="5"/>
      <c r="DH395" s="5"/>
      <c r="DI395" s="5"/>
      <c r="DM395" s="5"/>
      <c r="DN395" s="5"/>
      <c r="DR395" s="30"/>
    </row>
    <row r="396" spans="1:122" ht="13.5" customHeight="1" x14ac:dyDescent="0.15">
      <c r="A396" s="20">
        <v>393</v>
      </c>
      <c r="V396" s="52"/>
      <c r="AQ396" s="27"/>
      <c r="AS396" s="3"/>
      <c r="AT396" s="4"/>
      <c r="AZ396" s="5"/>
      <c r="BA396" s="5"/>
      <c r="BD396" s="6"/>
      <c r="BE396" s="5"/>
      <c r="BF396" s="5"/>
      <c r="BJ396" s="5"/>
      <c r="BK396" s="5"/>
      <c r="BO396" s="5"/>
      <c r="BP396" s="5"/>
      <c r="BT396" s="5"/>
      <c r="BU396" s="5"/>
      <c r="BY396" s="5"/>
      <c r="BZ396" s="5"/>
      <c r="CD396" s="5"/>
      <c r="CE396" s="5"/>
      <c r="CI396" s="5"/>
      <c r="CJ396" s="5"/>
      <c r="CN396" s="5"/>
      <c r="CO396" s="5"/>
      <c r="CS396" s="5"/>
      <c r="CT396" s="5"/>
      <c r="CX396" s="5"/>
      <c r="CY396" s="5"/>
      <c r="DC396" s="5"/>
      <c r="DD396" s="5"/>
      <c r="DH396" s="5"/>
      <c r="DI396" s="5"/>
      <c r="DM396" s="5"/>
      <c r="DN396" s="5"/>
      <c r="DR396" s="30"/>
    </row>
    <row r="397" spans="1:122" ht="13.5" customHeight="1" x14ac:dyDescent="0.15">
      <c r="A397" s="20">
        <v>394</v>
      </c>
      <c r="V397" s="52"/>
      <c r="AQ397" s="27"/>
      <c r="AS397" s="3"/>
      <c r="AT397" s="4"/>
      <c r="AZ397" s="5"/>
      <c r="BA397" s="5"/>
      <c r="BD397" s="6"/>
      <c r="BE397" s="5"/>
      <c r="BF397" s="5"/>
      <c r="BJ397" s="5"/>
      <c r="BK397" s="5"/>
      <c r="BO397" s="5"/>
      <c r="BP397" s="5"/>
      <c r="BT397" s="5"/>
      <c r="BU397" s="5"/>
      <c r="BY397" s="5"/>
      <c r="BZ397" s="5"/>
      <c r="CD397" s="5"/>
      <c r="CE397" s="5"/>
      <c r="CI397" s="5"/>
      <c r="CJ397" s="5"/>
      <c r="CN397" s="5"/>
      <c r="CO397" s="5"/>
      <c r="CS397" s="5"/>
      <c r="CT397" s="5"/>
      <c r="CX397" s="5"/>
      <c r="CY397" s="5"/>
      <c r="DC397" s="5"/>
      <c r="DD397" s="5"/>
      <c r="DH397" s="5"/>
      <c r="DI397" s="5"/>
      <c r="DM397" s="5"/>
      <c r="DN397" s="5"/>
      <c r="DR397" s="30"/>
    </row>
    <row r="398" spans="1:122" ht="13.5" customHeight="1" x14ac:dyDescent="0.15">
      <c r="A398" s="20">
        <v>395</v>
      </c>
      <c r="V398" s="52"/>
      <c r="AQ398" s="27"/>
      <c r="AS398" s="3"/>
      <c r="AT398" s="4"/>
      <c r="AZ398" s="5"/>
      <c r="BA398" s="5"/>
      <c r="BD398" s="6"/>
      <c r="BE398" s="5"/>
      <c r="BF398" s="5"/>
      <c r="BJ398" s="5"/>
      <c r="BK398" s="5"/>
      <c r="BO398" s="5"/>
      <c r="BP398" s="5"/>
      <c r="BT398" s="5"/>
      <c r="BU398" s="5"/>
      <c r="BY398" s="5"/>
      <c r="BZ398" s="5"/>
      <c r="CD398" s="5"/>
      <c r="CE398" s="5"/>
      <c r="CI398" s="5"/>
      <c r="CJ398" s="5"/>
      <c r="CN398" s="5"/>
      <c r="CO398" s="5"/>
      <c r="CS398" s="5"/>
      <c r="CT398" s="5"/>
      <c r="CX398" s="5"/>
      <c r="CY398" s="5"/>
      <c r="DC398" s="5"/>
      <c r="DD398" s="5"/>
      <c r="DH398" s="5"/>
      <c r="DI398" s="5"/>
      <c r="DM398" s="5"/>
      <c r="DN398" s="5"/>
      <c r="DR398" s="30"/>
    </row>
    <row r="399" spans="1:122" ht="13.5" customHeight="1" x14ac:dyDescent="0.15">
      <c r="A399" s="20">
        <v>396</v>
      </c>
      <c r="V399" s="52"/>
      <c r="AQ399" s="27"/>
      <c r="AS399" s="3"/>
      <c r="AT399" s="4"/>
      <c r="AZ399" s="5"/>
      <c r="BA399" s="5"/>
      <c r="BD399" s="6"/>
      <c r="BE399" s="5"/>
      <c r="BF399" s="5"/>
      <c r="BJ399" s="5"/>
      <c r="BK399" s="5"/>
      <c r="BO399" s="5"/>
      <c r="BP399" s="5"/>
      <c r="BT399" s="5"/>
      <c r="BU399" s="5"/>
      <c r="BY399" s="5"/>
      <c r="BZ399" s="5"/>
      <c r="CD399" s="5"/>
      <c r="CE399" s="5"/>
      <c r="CI399" s="5"/>
      <c r="CJ399" s="5"/>
      <c r="CN399" s="5"/>
      <c r="CO399" s="5"/>
      <c r="CS399" s="5"/>
      <c r="CT399" s="5"/>
      <c r="CX399" s="5"/>
      <c r="CY399" s="5"/>
      <c r="DC399" s="5"/>
      <c r="DD399" s="5"/>
      <c r="DH399" s="5"/>
      <c r="DI399" s="5"/>
      <c r="DM399" s="5"/>
      <c r="DN399" s="5"/>
      <c r="DR399" s="30"/>
    </row>
    <row r="400" spans="1:122" ht="13.5" customHeight="1" x14ac:dyDescent="0.15">
      <c r="A400" s="20">
        <v>397</v>
      </c>
      <c r="V400" s="52"/>
      <c r="AQ400" s="27"/>
      <c r="AS400" s="3"/>
      <c r="AT400" s="4"/>
      <c r="AZ400" s="5"/>
      <c r="BA400" s="5"/>
      <c r="BD400" s="6"/>
      <c r="BE400" s="5"/>
      <c r="BF400" s="5"/>
      <c r="BJ400" s="5"/>
      <c r="BK400" s="5"/>
      <c r="BO400" s="5"/>
      <c r="BP400" s="5"/>
      <c r="BT400" s="5"/>
      <c r="BU400" s="5"/>
      <c r="BY400" s="5"/>
      <c r="BZ400" s="5"/>
      <c r="CD400" s="5"/>
      <c r="CE400" s="5"/>
      <c r="CI400" s="5"/>
      <c r="CJ400" s="5"/>
      <c r="CN400" s="5"/>
      <c r="CO400" s="5"/>
      <c r="CS400" s="5"/>
      <c r="CT400" s="5"/>
      <c r="CX400" s="5"/>
      <c r="CY400" s="5"/>
      <c r="DC400" s="5"/>
      <c r="DD400" s="5"/>
      <c r="DH400" s="5"/>
      <c r="DI400" s="5"/>
      <c r="DM400" s="5"/>
      <c r="DN400" s="5"/>
      <c r="DR400" s="30"/>
    </row>
    <row r="401" spans="1:122" ht="13.5" customHeight="1" x14ac:dyDescent="0.15">
      <c r="A401" s="20">
        <v>398</v>
      </c>
      <c r="V401" s="52"/>
      <c r="AQ401" s="27"/>
      <c r="AS401" s="3"/>
      <c r="AT401" s="4"/>
      <c r="AZ401" s="5"/>
      <c r="BA401" s="5"/>
      <c r="BD401" s="6"/>
      <c r="BE401" s="5"/>
      <c r="BF401" s="5"/>
      <c r="BJ401" s="5"/>
      <c r="BK401" s="5"/>
      <c r="BO401" s="5"/>
      <c r="BP401" s="5"/>
      <c r="BT401" s="5"/>
      <c r="BU401" s="5"/>
      <c r="BY401" s="5"/>
      <c r="BZ401" s="5"/>
      <c r="CD401" s="5"/>
      <c r="CE401" s="5"/>
      <c r="CI401" s="5"/>
      <c r="CJ401" s="5"/>
      <c r="CN401" s="5"/>
      <c r="CO401" s="5"/>
      <c r="CS401" s="5"/>
      <c r="CT401" s="5"/>
      <c r="CX401" s="5"/>
      <c r="CY401" s="5"/>
      <c r="DC401" s="5"/>
      <c r="DD401" s="5"/>
      <c r="DH401" s="5"/>
      <c r="DI401" s="5"/>
      <c r="DM401" s="5"/>
      <c r="DN401" s="5"/>
      <c r="DR401" s="30"/>
    </row>
    <row r="402" spans="1:122" ht="13.5" customHeight="1" x14ac:dyDescent="0.15">
      <c r="A402" s="20">
        <v>399</v>
      </c>
      <c r="V402" s="52"/>
      <c r="AQ402" s="27"/>
      <c r="AS402" s="3"/>
      <c r="AT402" s="4"/>
      <c r="AZ402" s="5"/>
      <c r="BA402" s="5"/>
      <c r="BD402" s="6"/>
      <c r="BE402" s="5"/>
      <c r="BF402" s="5"/>
      <c r="BJ402" s="5"/>
      <c r="BK402" s="5"/>
      <c r="BO402" s="5"/>
      <c r="BP402" s="5"/>
      <c r="BT402" s="5"/>
      <c r="BU402" s="5"/>
      <c r="BY402" s="5"/>
      <c r="BZ402" s="5"/>
      <c r="CD402" s="5"/>
      <c r="CE402" s="5"/>
      <c r="CI402" s="5"/>
      <c r="CJ402" s="5"/>
      <c r="CN402" s="5"/>
      <c r="CO402" s="5"/>
      <c r="CS402" s="5"/>
      <c r="CT402" s="5"/>
      <c r="CX402" s="5"/>
      <c r="CY402" s="5"/>
      <c r="DC402" s="5"/>
      <c r="DD402" s="5"/>
      <c r="DH402" s="5"/>
      <c r="DI402" s="5"/>
      <c r="DM402" s="5"/>
      <c r="DN402" s="5"/>
      <c r="DR402" s="30"/>
    </row>
    <row r="403" spans="1:122" ht="13.5" customHeight="1" x14ac:dyDescent="0.15">
      <c r="A403" s="20">
        <v>400</v>
      </c>
      <c r="V403" s="52"/>
      <c r="AQ403" s="27"/>
      <c r="AS403" s="3"/>
      <c r="AT403" s="4"/>
      <c r="AZ403" s="5"/>
      <c r="BA403" s="5"/>
      <c r="BD403" s="6"/>
      <c r="BE403" s="5"/>
      <c r="BF403" s="5"/>
      <c r="BJ403" s="5"/>
      <c r="BK403" s="5"/>
      <c r="BO403" s="5"/>
      <c r="BP403" s="5"/>
      <c r="BT403" s="5"/>
      <c r="BU403" s="5"/>
      <c r="BY403" s="5"/>
      <c r="BZ403" s="5"/>
      <c r="CD403" s="5"/>
      <c r="CE403" s="5"/>
      <c r="CI403" s="5"/>
      <c r="CJ403" s="5"/>
      <c r="CN403" s="5"/>
      <c r="CO403" s="5"/>
      <c r="CS403" s="5"/>
      <c r="CT403" s="5"/>
      <c r="CX403" s="5"/>
      <c r="CY403" s="5"/>
      <c r="DC403" s="5"/>
      <c r="DD403" s="5"/>
      <c r="DH403" s="5"/>
      <c r="DI403" s="5"/>
      <c r="DM403" s="5"/>
      <c r="DN403" s="5"/>
      <c r="DR403" s="30"/>
    </row>
    <row r="404" spans="1:122" ht="13.5" customHeight="1" x14ac:dyDescent="0.15">
      <c r="A404" s="20">
        <v>401</v>
      </c>
      <c r="V404" s="52"/>
      <c r="AQ404" s="27"/>
      <c r="AS404" s="3"/>
      <c r="AT404" s="4"/>
      <c r="AZ404" s="5"/>
      <c r="BA404" s="5"/>
      <c r="BD404" s="6"/>
      <c r="BE404" s="5"/>
      <c r="BF404" s="5"/>
      <c r="BJ404" s="5"/>
      <c r="BK404" s="5"/>
      <c r="BO404" s="5"/>
      <c r="BP404" s="5"/>
      <c r="BT404" s="5"/>
      <c r="BU404" s="5"/>
      <c r="BY404" s="5"/>
      <c r="BZ404" s="5"/>
      <c r="CD404" s="5"/>
      <c r="CE404" s="5"/>
      <c r="CI404" s="5"/>
      <c r="CJ404" s="5"/>
      <c r="CN404" s="5"/>
      <c r="CO404" s="5"/>
      <c r="CS404" s="5"/>
      <c r="CT404" s="5"/>
      <c r="CX404" s="5"/>
      <c r="CY404" s="5"/>
      <c r="DC404" s="5"/>
      <c r="DD404" s="5"/>
      <c r="DH404" s="5"/>
      <c r="DI404" s="5"/>
      <c r="DM404" s="5"/>
      <c r="DN404" s="5"/>
      <c r="DR404" s="30"/>
    </row>
    <row r="405" spans="1:122" ht="13.5" customHeight="1" x14ac:dyDescent="0.15">
      <c r="A405" s="20">
        <v>402</v>
      </c>
      <c r="V405" s="52"/>
      <c r="AQ405" s="27"/>
      <c r="AS405" s="3"/>
      <c r="AT405" s="4"/>
      <c r="AZ405" s="5"/>
      <c r="BA405" s="5"/>
      <c r="BD405" s="6"/>
      <c r="BE405" s="5"/>
      <c r="BF405" s="5"/>
      <c r="BJ405" s="5"/>
      <c r="BK405" s="5"/>
      <c r="BO405" s="5"/>
      <c r="BP405" s="5"/>
      <c r="BT405" s="5"/>
      <c r="BU405" s="5"/>
      <c r="BY405" s="5"/>
      <c r="BZ405" s="5"/>
      <c r="CD405" s="5"/>
      <c r="CE405" s="5"/>
      <c r="CI405" s="5"/>
      <c r="CJ405" s="5"/>
      <c r="CN405" s="5"/>
      <c r="CO405" s="5"/>
      <c r="CS405" s="5"/>
      <c r="CT405" s="5"/>
      <c r="CX405" s="5"/>
      <c r="CY405" s="5"/>
      <c r="DC405" s="5"/>
      <c r="DD405" s="5"/>
      <c r="DH405" s="5"/>
      <c r="DI405" s="5"/>
      <c r="DM405" s="5"/>
      <c r="DN405" s="5"/>
      <c r="DR405" s="30"/>
    </row>
    <row r="406" spans="1:122" ht="13.5" customHeight="1" x14ac:dyDescent="0.15">
      <c r="A406" s="20">
        <v>403</v>
      </c>
      <c r="V406" s="52"/>
      <c r="AQ406" s="27"/>
      <c r="AS406" s="3"/>
      <c r="AT406" s="4"/>
      <c r="AZ406" s="5"/>
      <c r="BA406" s="5"/>
      <c r="BD406" s="6"/>
      <c r="BE406" s="5"/>
      <c r="BF406" s="5"/>
      <c r="BJ406" s="5"/>
      <c r="BK406" s="5"/>
      <c r="BO406" s="5"/>
      <c r="BP406" s="5"/>
      <c r="BT406" s="5"/>
      <c r="BU406" s="5"/>
      <c r="BY406" s="5"/>
      <c r="BZ406" s="5"/>
      <c r="CD406" s="5"/>
      <c r="CE406" s="5"/>
      <c r="CI406" s="5"/>
      <c r="CJ406" s="5"/>
      <c r="CN406" s="5"/>
      <c r="CO406" s="5"/>
      <c r="CS406" s="5"/>
      <c r="CT406" s="5"/>
      <c r="CX406" s="5"/>
      <c r="CY406" s="5"/>
      <c r="DC406" s="5"/>
      <c r="DD406" s="5"/>
      <c r="DH406" s="5"/>
      <c r="DI406" s="5"/>
      <c r="DM406" s="5"/>
      <c r="DN406" s="5"/>
      <c r="DR406" s="30"/>
    </row>
    <row r="407" spans="1:122" ht="13.5" customHeight="1" x14ac:dyDescent="0.15">
      <c r="A407" s="20">
        <v>404</v>
      </c>
      <c r="V407" s="52"/>
      <c r="AQ407" s="27"/>
      <c r="AS407" s="3"/>
      <c r="AT407" s="4"/>
      <c r="AZ407" s="5"/>
      <c r="BA407" s="5"/>
      <c r="BD407" s="6"/>
      <c r="BE407" s="5"/>
      <c r="BF407" s="5"/>
      <c r="BJ407" s="5"/>
      <c r="BK407" s="5"/>
      <c r="BO407" s="5"/>
      <c r="BP407" s="5"/>
      <c r="BT407" s="5"/>
      <c r="BU407" s="5"/>
      <c r="BY407" s="5"/>
      <c r="BZ407" s="5"/>
      <c r="CD407" s="5"/>
      <c r="CE407" s="5"/>
      <c r="CI407" s="5"/>
      <c r="CJ407" s="5"/>
      <c r="CN407" s="5"/>
      <c r="CO407" s="5"/>
      <c r="CS407" s="5"/>
      <c r="CT407" s="5"/>
      <c r="CX407" s="5"/>
      <c r="CY407" s="5"/>
      <c r="DC407" s="5"/>
      <c r="DD407" s="5"/>
      <c r="DH407" s="5"/>
      <c r="DI407" s="5"/>
      <c r="DM407" s="5"/>
      <c r="DN407" s="5"/>
      <c r="DR407" s="30"/>
    </row>
    <row r="408" spans="1:122" ht="13.5" customHeight="1" x14ac:dyDescent="0.15">
      <c r="A408" s="20">
        <v>405</v>
      </c>
      <c r="V408" s="52"/>
      <c r="AQ408" s="27"/>
      <c r="AS408" s="3"/>
      <c r="AT408" s="4"/>
      <c r="AZ408" s="5"/>
      <c r="BA408" s="5"/>
      <c r="BD408" s="6"/>
      <c r="BE408" s="5"/>
      <c r="BF408" s="5"/>
      <c r="BJ408" s="5"/>
      <c r="BK408" s="5"/>
      <c r="BO408" s="5"/>
      <c r="BP408" s="5"/>
      <c r="BT408" s="5"/>
      <c r="BU408" s="5"/>
      <c r="BY408" s="5"/>
      <c r="BZ408" s="5"/>
      <c r="CD408" s="5"/>
      <c r="CE408" s="5"/>
      <c r="CI408" s="5"/>
      <c r="CJ408" s="5"/>
      <c r="CN408" s="5"/>
      <c r="CO408" s="5"/>
      <c r="CS408" s="5"/>
      <c r="CT408" s="5"/>
      <c r="CX408" s="5"/>
      <c r="CY408" s="5"/>
      <c r="DC408" s="5"/>
      <c r="DD408" s="5"/>
      <c r="DH408" s="5"/>
      <c r="DI408" s="5"/>
      <c r="DM408" s="5"/>
      <c r="DN408" s="5"/>
      <c r="DR408" s="30"/>
    </row>
    <row r="409" spans="1:122" ht="13.5" customHeight="1" x14ac:dyDescent="0.15">
      <c r="A409" s="20">
        <v>406</v>
      </c>
      <c r="V409" s="52"/>
      <c r="AQ409" s="27"/>
      <c r="AS409" s="3"/>
      <c r="AT409" s="4"/>
      <c r="AZ409" s="5"/>
      <c r="BA409" s="5"/>
      <c r="BD409" s="6"/>
      <c r="BE409" s="5"/>
      <c r="BF409" s="5"/>
      <c r="BJ409" s="5"/>
      <c r="BK409" s="5"/>
      <c r="BO409" s="5"/>
      <c r="BP409" s="5"/>
      <c r="BT409" s="5"/>
      <c r="BU409" s="5"/>
      <c r="BY409" s="5"/>
      <c r="BZ409" s="5"/>
      <c r="CD409" s="5"/>
      <c r="CE409" s="5"/>
      <c r="CI409" s="5"/>
      <c r="CJ409" s="5"/>
      <c r="CN409" s="5"/>
      <c r="CO409" s="5"/>
      <c r="CS409" s="5"/>
      <c r="CT409" s="5"/>
      <c r="CX409" s="5"/>
      <c r="CY409" s="5"/>
      <c r="DC409" s="5"/>
      <c r="DD409" s="5"/>
      <c r="DH409" s="5"/>
      <c r="DI409" s="5"/>
      <c r="DM409" s="5"/>
      <c r="DN409" s="5"/>
      <c r="DR409" s="30"/>
    </row>
    <row r="410" spans="1:122" ht="13.5" customHeight="1" x14ac:dyDescent="0.15">
      <c r="A410" s="20">
        <v>407</v>
      </c>
      <c r="V410" s="52"/>
      <c r="AQ410" s="27"/>
      <c r="AS410" s="3"/>
      <c r="AT410" s="4"/>
      <c r="AZ410" s="5"/>
      <c r="BA410" s="5"/>
      <c r="BD410" s="6"/>
      <c r="BE410" s="5"/>
      <c r="BF410" s="5"/>
      <c r="BJ410" s="5"/>
      <c r="BK410" s="5"/>
      <c r="BO410" s="5"/>
      <c r="BP410" s="5"/>
      <c r="BT410" s="5"/>
      <c r="BU410" s="5"/>
      <c r="BY410" s="5"/>
      <c r="BZ410" s="5"/>
      <c r="CD410" s="5"/>
      <c r="CE410" s="5"/>
      <c r="CI410" s="5"/>
      <c r="CJ410" s="5"/>
      <c r="CN410" s="5"/>
      <c r="CO410" s="5"/>
      <c r="CS410" s="5"/>
      <c r="CT410" s="5"/>
      <c r="CX410" s="5"/>
      <c r="CY410" s="5"/>
      <c r="DC410" s="5"/>
      <c r="DD410" s="5"/>
      <c r="DH410" s="5"/>
      <c r="DI410" s="5"/>
      <c r="DM410" s="5"/>
      <c r="DN410" s="5"/>
      <c r="DR410" s="30"/>
    </row>
    <row r="411" spans="1:122" ht="13.5" customHeight="1" x14ac:dyDescent="0.15">
      <c r="A411" s="20">
        <v>408</v>
      </c>
      <c r="V411" s="52"/>
      <c r="AQ411" s="27"/>
      <c r="AS411" s="3"/>
      <c r="AT411" s="4"/>
      <c r="AZ411" s="5"/>
      <c r="BA411" s="5"/>
      <c r="BD411" s="6"/>
      <c r="BE411" s="5"/>
      <c r="BF411" s="5"/>
      <c r="BJ411" s="5"/>
      <c r="BK411" s="5"/>
      <c r="BO411" s="5"/>
      <c r="BP411" s="5"/>
      <c r="BT411" s="5"/>
      <c r="BU411" s="5"/>
      <c r="BY411" s="5"/>
      <c r="BZ411" s="5"/>
      <c r="CD411" s="5"/>
      <c r="CE411" s="5"/>
      <c r="CI411" s="5"/>
      <c r="CJ411" s="5"/>
      <c r="CN411" s="5"/>
      <c r="CO411" s="5"/>
      <c r="CS411" s="5"/>
      <c r="CT411" s="5"/>
      <c r="CX411" s="5"/>
      <c r="CY411" s="5"/>
      <c r="DC411" s="5"/>
      <c r="DD411" s="5"/>
      <c r="DH411" s="5"/>
      <c r="DI411" s="5"/>
      <c r="DM411" s="5"/>
      <c r="DN411" s="5"/>
      <c r="DR411" s="30"/>
    </row>
    <row r="412" spans="1:122" ht="13.5" customHeight="1" x14ac:dyDescent="0.15">
      <c r="A412" s="20">
        <v>409</v>
      </c>
      <c r="V412" s="52"/>
      <c r="AQ412" s="27"/>
      <c r="AS412" s="3"/>
      <c r="AT412" s="4"/>
      <c r="AZ412" s="5"/>
      <c r="BA412" s="5"/>
      <c r="BD412" s="6"/>
      <c r="BE412" s="5"/>
      <c r="BF412" s="5"/>
      <c r="BJ412" s="5"/>
      <c r="BK412" s="5"/>
      <c r="BO412" s="5"/>
      <c r="BP412" s="5"/>
      <c r="BT412" s="5"/>
      <c r="BU412" s="5"/>
      <c r="BY412" s="5"/>
      <c r="BZ412" s="5"/>
      <c r="CD412" s="5"/>
      <c r="CE412" s="5"/>
      <c r="CI412" s="5"/>
      <c r="CJ412" s="5"/>
      <c r="CN412" s="5"/>
      <c r="CO412" s="5"/>
      <c r="CS412" s="5"/>
      <c r="CT412" s="5"/>
      <c r="CX412" s="5"/>
      <c r="CY412" s="5"/>
      <c r="DC412" s="5"/>
      <c r="DD412" s="5"/>
      <c r="DH412" s="5"/>
      <c r="DI412" s="5"/>
      <c r="DM412" s="5"/>
      <c r="DN412" s="5"/>
      <c r="DR412" s="30"/>
    </row>
    <row r="413" spans="1:122" ht="13.5" customHeight="1" x14ac:dyDescent="0.15">
      <c r="A413" s="20">
        <v>410</v>
      </c>
      <c r="V413" s="52"/>
      <c r="AQ413" s="27"/>
      <c r="AS413" s="3"/>
      <c r="AT413" s="4"/>
      <c r="AZ413" s="5"/>
      <c r="BA413" s="5"/>
      <c r="BD413" s="6"/>
      <c r="BE413" s="5"/>
      <c r="BF413" s="5"/>
      <c r="BJ413" s="5"/>
      <c r="BK413" s="5"/>
      <c r="BO413" s="5"/>
      <c r="BP413" s="5"/>
      <c r="BT413" s="5"/>
      <c r="BU413" s="5"/>
      <c r="BY413" s="5"/>
      <c r="BZ413" s="5"/>
      <c r="CD413" s="5"/>
      <c r="CE413" s="5"/>
      <c r="CI413" s="5"/>
      <c r="CJ413" s="5"/>
      <c r="CN413" s="5"/>
      <c r="CO413" s="5"/>
      <c r="CS413" s="5"/>
      <c r="CT413" s="5"/>
      <c r="CX413" s="5"/>
      <c r="CY413" s="5"/>
      <c r="DC413" s="5"/>
      <c r="DD413" s="5"/>
      <c r="DH413" s="5"/>
      <c r="DI413" s="5"/>
      <c r="DM413" s="5"/>
      <c r="DN413" s="5"/>
      <c r="DR413" s="30"/>
    </row>
    <row r="414" spans="1:122" ht="13.5" customHeight="1" x14ac:dyDescent="0.15">
      <c r="A414" s="20">
        <v>411</v>
      </c>
      <c r="V414" s="52"/>
      <c r="AQ414" s="27"/>
      <c r="AS414" s="3"/>
      <c r="AT414" s="4"/>
      <c r="AZ414" s="5"/>
      <c r="BA414" s="5"/>
      <c r="BD414" s="6"/>
      <c r="BE414" s="5"/>
      <c r="BF414" s="5"/>
      <c r="BJ414" s="5"/>
      <c r="BK414" s="5"/>
      <c r="BO414" s="5"/>
      <c r="BP414" s="5"/>
      <c r="BT414" s="5"/>
      <c r="BU414" s="5"/>
      <c r="BY414" s="5"/>
      <c r="BZ414" s="5"/>
      <c r="CD414" s="5"/>
      <c r="CE414" s="5"/>
      <c r="CI414" s="5"/>
      <c r="CJ414" s="5"/>
      <c r="CN414" s="5"/>
      <c r="CO414" s="5"/>
      <c r="CS414" s="5"/>
      <c r="CT414" s="5"/>
      <c r="CX414" s="5"/>
      <c r="CY414" s="5"/>
      <c r="DC414" s="5"/>
      <c r="DD414" s="5"/>
      <c r="DH414" s="5"/>
      <c r="DI414" s="5"/>
      <c r="DM414" s="5"/>
      <c r="DN414" s="5"/>
      <c r="DR414" s="30"/>
    </row>
    <row r="415" spans="1:122" ht="13.5" customHeight="1" x14ac:dyDescent="0.15">
      <c r="A415" s="20">
        <v>412</v>
      </c>
      <c r="V415" s="52"/>
      <c r="AQ415" s="27"/>
      <c r="AS415" s="3"/>
      <c r="AT415" s="4"/>
      <c r="AZ415" s="5"/>
      <c r="BA415" s="5"/>
      <c r="BD415" s="6"/>
      <c r="BE415" s="5"/>
      <c r="BF415" s="5"/>
      <c r="BJ415" s="5"/>
      <c r="BK415" s="5"/>
      <c r="BO415" s="5"/>
      <c r="BP415" s="5"/>
      <c r="BT415" s="5"/>
      <c r="BU415" s="5"/>
      <c r="BY415" s="5"/>
      <c r="BZ415" s="5"/>
      <c r="CD415" s="5"/>
      <c r="CE415" s="5"/>
      <c r="CI415" s="5"/>
      <c r="CJ415" s="5"/>
      <c r="CN415" s="5"/>
      <c r="CO415" s="5"/>
      <c r="CS415" s="5"/>
      <c r="CT415" s="5"/>
      <c r="CX415" s="5"/>
      <c r="CY415" s="5"/>
      <c r="DC415" s="5"/>
      <c r="DD415" s="5"/>
      <c r="DH415" s="5"/>
      <c r="DI415" s="5"/>
      <c r="DM415" s="5"/>
      <c r="DN415" s="5"/>
      <c r="DR415" s="30"/>
    </row>
    <row r="416" spans="1:122" ht="13.5" customHeight="1" x14ac:dyDescent="0.15">
      <c r="A416" s="20">
        <v>413</v>
      </c>
      <c r="V416" s="52"/>
      <c r="AQ416" s="27"/>
      <c r="AS416" s="3"/>
      <c r="AT416" s="4"/>
      <c r="AZ416" s="5"/>
      <c r="BA416" s="5"/>
      <c r="BD416" s="6"/>
      <c r="BE416" s="5"/>
      <c r="BF416" s="5"/>
      <c r="BJ416" s="5"/>
      <c r="BK416" s="5"/>
      <c r="BO416" s="5"/>
      <c r="BP416" s="5"/>
      <c r="BT416" s="5"/>
      <c r="BU416" s="5"/>
      <c r="BY416" s="5"/>
      <c r="BZ416" s="5"/>
      <c r="CD416" s="5"/>
      <c r="CE416" s="5"/>
      <c r="CI416" s="5"/>
      <c r="CJ416" s="5"/>
      <c r="CN416" s="5"/>
      <c r="CO416" s="5"/>
      <c r="CS416" s="5"/>
      <c r="CT416" s="5"/>
      <c r="CX416" s="5"/>
      <c r="CY416" s="5"/>
      <c r="DC416" s="5"/>
      <c r="DD416" s="5"/>
      <c r="DH416" s="5"/>
      <c r="DI416" s="5"/>
      <c r="DM416" s="5"/>
      <c r="DN416" s="5"/>
      <c r="DR416" s="30"/>
    </row>
    <row r="417" spans="1:122" ht="13.5" customHeight="1" x14ac:dyDescent="0.15">
      <c r="A417" s="20">
        <v>414</v>
      </c>
      <c r="V417" s="52"/>
      <c r="AQ417" s="27"/>
      <c r="AS417" s="3"/>
      <c r="AT417" s="4"/>
      <c r="AZ417" s="5"/>
      <c r="BA417" s="5"/>
      <c r="BD417" s="6"/>
      <c r="BE417" s="5"/>
      <c r="BF417" s="5"/>
      <c r="BJ417" s="5"/>
      <c r="BK417" s="5"/>
      <c r="BO417" s="5"/>
      <c r="BP417" s="5"/>
      <c r="BT417" s="5"/>
      <c r="BU417" s="5"/>
      <c r="BY417" s="5"/>
      <c r="BZ417" s="5"/>
      <c r="CD417" s="5"/>
      <c r="CE417" s="5"/>
      <c r="CI417" s="5"/>
      <c r="CJ417" s="5"/>
      <c r="CN417" s="5"/>
      <c r="CO417" s="5"/>
      <c r="CS417" s="5"/>
      <c r="CT417" s="5"/>
      <c r="CX417" s="5"/>
      <c r="CY417" s="5"/>
      <c r="DC417" s="5"/>
      <c r="DD417" s="5"/>
      <c r="DH417" s="5"/>
      <c r="DI417" s="5"/>
      <c r="DM417" s="5"/>
      <c r="DN417" s="5"/>
      <c r="DR417" s="30"/>
    </row>
    <row r="418" spans="1:122" ht="13.5" customHeight="1" x14ac:dyDescent="0.15">
      <c r="A418" s="20">
        <v>415</v>
      </c>
      <c r="V418" s="52"/>
      <c r="AQ418" s="27"/>
      <c r="AS418" s="3"/>
      <c r="AT418" s="4"/>
      <c r="AZ418" s="5"/>
      <c r="BA418" s="5"/>
      <c r="BD418" s="6"/>
      <c r="BE418" s="5"/>
      <c r="BF418" s="5"/>
      <c r="BJ418" s="5"/>
      <c r="BK418" s="5"/>
      <c r="BO418" s="5"/>
      <c r="BP418" s="5"/>
      <c r="BT418" s="5"/>
      <c r="BU418" s="5"/>
      <c r="BY418" s="5"/>
      <c r="BZ418" s="5"/>
      <c r="CD418" s="5"/>
      <c r="CE418" s="5"/>
      <c r="CI418" s="5"/>
      <c r="CJ418" s="5"/>
      <c r="CN418" s="5"/>
      <c r="CO418" s="5"/>
      <c r="CS418" s="5"/>
      <c r="CT418" s="5"/>
      <c r="CX418" s="5"/>
      <c r="CY418" s="5"/>
      <c r="DC418" s="5"/>
      <c r="DD418" s="5"/>
      <c r="DH418" s="5"/>
      <c r="DI418" s="5"/>
      <c r="DM418" s="5"/>
      <c r="DN418" s="5"/>
      <c r="DR418" s="30"/>
    </row>
    <row r="419" spans="1:122" ht="13.5" customHeight="1" x14ac:dyDescent="0.15">
      <c r="A419" s="20">
        <v>416</v>
      </c>
      <c r="V419" s="52"/>
      <c r="AQ419" s="27"/>
      <c r="AS419" s="3"/>
      <c r="AT419" s="4"/>
      <c r="AZ419" s="5"/>
      <c r="BA419" s="5"/>
      <c r="BD419" s="6"/>
      <c r="BE419" s="5"/>
      <c r="BF419" s="5"/>
      <c r="BJ419" s="5"/>
      <c r="BK419" s="5"/>
      <c r="BO419" s="5"/>
      <c r="BP419" s="5"/>
      <c r="BT419" s="5"/>
      <c r="BU419" s="5"/>
      <c r="BY419" s="5"/>
      <c r="BZ419" s="5"/>
      <c r="CD419" s="5"/>
      <c r="CE419" s="5"/>
      <c r="CI419" s="5"/>
      <c r="CJ419" s="5"/>
      <c r="CN419" s="5"/>
      <c r="CO419" s="5"/>
      <c r="CS419" s="5"/>
      <c r="CT419" s="5"/>
      <c r="CX419" s="5"/>
      <c r="CY419" s="5"/>
      <c r="DC419" s="5"/>
      <c r="DD419" s="5"/>
      <c r="DH419" s="5"/>
      <c r="DI419" s="5"/>
      <c r="DM419" s="5"/>
      <c r="DN419" s="5"/>
      <c r="DR419" s="30"/>
    </row>
    <row r="420" spans="1:122" ht="13.5" customHeight="1" x14ac:dyDescent="0.15">
      <c r="A420" s="20">
        <v>417</v>
      </c>
      <c r="V420" s="52"/>
      <c r="AQ420" s="27"/>
      <c r="AS420" s="3"/>
      <c r="AT420" s="4"/>
      <c r="AZ420" s="5"/>
      <c r="BA420" s="5"/>
      <c r="BD420" s="6"/>
      <c r="BE420" s="5"/>
      <c r="BF420" s="5"/>
      <c r="BJ420" s="5"/>
      <c r="BK420" s="5"/>
      <c r="BO420" s="5"/>
      <c r="BP420" s="5"/>
      <c r="BT420" s="5"/>
      <c r="BU420" s="5"/>
      <c r="BY420" s="5"/>
      <c r="BZ420" s="5"/>
      <c r="CD420" s="5"/>
      <c r="CE420" s="5"/>
      <c r="CI420" s="5"/>
      <c r="CJ420" s="5"/>
      <c r="CN420" s="5"/>
      <c r="CO420" s="5"/>
      <c r="CS420" s="5"/>
      <c r="CT420" s="5"/>
      <c r="CX420" s="5"/>
      <c r="CY420" s="5"/>
      <c r="DC420" s="5"/>
      <c r="DD420" s="5"/>
      <c r="DH420" s="5"/>
      <c r="DI420" s="5"/>
      <c r="DM420" s="5"/>
      <c r="DN420" s="5"/>
      <c r="DR420" s="30"/>
    </row>
    <row r="421" spans="1:122" ht="13.5" customHeight="1" x14ac:dyDescent="0.15">
      <c r="A421" s="20">
        <v>418</v>
      </c>
      <c r="V421" s="52"/>
      <c r="AQ421" s="27"/>
      <c r="AS421" s="3"/>
      <c r="AT421" s="4"/>
      <c r="AZ421" s="5"/>
      <c r="BA421" s="5"/>
      <c r="BD421" s="6"/>
      <c r="BE421" s="5"/>
      <c r="BF421" s="5"/>
      <c r="BJ421" s="5"/>
      <c r="BK421" s="5"/>
      <c r="BO421" s="5"/>
      <c r="BP421" s="5"/>
      <c r="BT421" s="5"/>
      <c r="BU421" s="5"/>
      <c r="BY421" s="5"/>
      <c r="BZ421" s="5"/>
      <c r="CD421" s="5"/>
      <c r="CE421" s="5"/>
      <c r="CI421" s="5"/>
      <c r="CJ421" s="5"/>
      <c r="CN421" s="5"/>
      <c r="CO421" s="5"/>
      <c r="CS421" s="5"/>
      <c r="CT421" s="5"/>
      <c r="CX421" s="5"/>
      <c r="CY421" s="5"/>
      <c r="DC421" s="5"/>
      <c r="DD421" s="5"/>
      <c r="DH421" s="5"/>
      <c r="DI421" s="5"/>
      <c r="DM421" s="5"/>
      <c r="DN421" s="5"/>
      <c r="DR421" s="30"/>
    </row>
    <row r="422" spans="1:122" ht="13.5" customHeight="1" x14ac:dyDescent="0.15">
      <c r="A422" s="20">
        <v>419</v>
      </c>
      <c r="V422" s="52"/>
      <c r="AQ422" s="27"/>
      <c r="AS422" s="3"/>
      <c r="AT422" s="4"/>
      <c r="AZ422" s="5"/>
      <c r="BA422" s="5"/>
      <c r="BD422" s="6"/>
      <c r="BE422" s="5"/>
      <c r="BF422" s="5"/>
      <c r="BJ422" s="5"/>
      <c r="BK422" s="5"/>
      <c r="BO422" s="5"/>
      <c r="BP422" s="5"/>
      <c r="BT422" s="5"/>
      <c r="BU422" s="5"/>
      <c r="BY422" s="5"/>
      <c r="BZ422" s="5"/>
      <c r="CD422" s="5"/>
      <c r="CE422" s="5"/>
      <c r="CI422" s="5"/>
      <c r="CJ422" s="5"/>
      <c r="CN422" s="5"/>
      <c r="CO422" s="5"/>
      <c r="CS422" s="5"/>
      <c r="CT422" s="5"/>
      <c r="CX422" s="5"/>
      <c r="CY422" s="5"/>
      <c r="DC422" s="5"/>
      <c r="DD422" s="5"/>
      <c r="DH422" s="5"/>
      <c r="DI422" s="5"/>
      <c r="DM422" s="5"/>
      <c r="DN422" s="5"/>
      <c r="DR422" s="30"/>
    </row>
    <row r="423" spans="1:122" ht="13.5" customHeight="1" x14ac:dyDescent="0.15">
      <c r="A423" s="20">
        <v>420</v>
      </c>
      <c r="V423" s="52"/>
      <c r="AQ423" s="27"/>
      <c r="AS423" s="3"/>
      <c r="AT423" s="4"/>
      <c r="AZ423" s="5"/>
      <c r="BA423" s="5"/>
      <c r="BD423" s="6"/>
      <c r="BE423" s="5"/>
      <c r="BF423" s="5"/>
      <c r="BJ423" s="5"/>
      <c r="BK423" s="5"/>
      <c r="BO423" s="5"/>
      <c r="BP423" s="5"/>
      <c r="BT423" s="5"/>
      <c r="BU423" s="5"/>
      <c r="BY423" s="5"/>
      <c r="BZ423" s="5"/>
      <c r="CD423" s="5"/>
      <c r="CE423" s="5"/>
      <c r="CI423" s="5"/>
      <c r="CJ423" s="5"/>
      <c r="CN423" s="5"/>
      <c r="CO423" s="5"/>
      <c r="CS423" s="5"/>
      <c r="CT423" s="5"/>
      <c r="CX423" s="5"/>
      <c r="CY423" s="5"/>
      <c r="DC423" s="5"/>
      <c r="DD423" s="5"/>
      <c r="DH423" s="5"/>
      <c r="DI423" s="5"/>
      <c r="DM423" s="5"/>
      <c r="DN423" s="5"/>
      <c r="DR423" s="30"/>
    </row>
    <row r="424" spans="1:122" ht="13.5" customHeight="1" x14ac:dyDescent="0.15">
      <c r="A424" s="20">
        <v>421</v>
      </c>
      <c r="V424" s="52"/>
      <c r="AQ424" s="27"/>
      <c r="AS424" s="3"/>
      <c r="AT424" s="4"/>
      <c r="AZ424" s="5"/>
      <c r="BA424" s="5"/>
      <c r="BD424" s="6"/>
      <c r="BE424" s="5"/>
      <c r="BF424" s="5"/>
      <c r="BJ424" s="5"/>
      <c r="BK424" s="5"/>
      <c r="BO424" s="5"/>
      <c r="BP424" s="5"/>
      <c r="BT424" s="5"/>
      <c r="BU424" s="5"/>
      <c r="BY424" s="5"/>
      <c r="BZ424" s="5"/>
      <c r="CD424" s="5"/>
      <c r="CE424" s="5"/>
      <c r="CI424" s="5"/>
      <c r="CJ424" s="5"/>
      <c r="CN424" s="5"/>
      <c r="CO424" s="5"/>
      <c r="CS424" s="5"/>
      <c r="CT424" s="5"/>
      <c r="CX424" s="5"/>
      <c r="CY424" s="5"/>
      <c r="DC424" s="5"/>
      <c r="DD424" s="5"/>
      <c r="DH424" s="5"/>
      <c r="DI424" s="5"/>
      <c r="DM424" s="5"/>
      <c r="DN424" s="5"/>
      <c r="DR424" s="30"/>
    </row>
    <row r="425" spans="1:122" ht="13.5" customHeight="1" x14ac:dyDescent="0.15">
      <c r="A425" s="20">
        <v>422</v>
      </c>
      <c r="V425" s="52"/>
      <c r="AQ425" s="27"/>
      <c r="AS425" s="3"/>
      <c r="AT425" s="4"/>
      <c r="AZ425" s="5"/>
      <c r="BA425" s="5"/>
      <c r="BD425" s="6"/>
      <c r="BE425" s="5"/>
      <c r="BF425" s="5"/>
      <c r="BJ425" s="5"/>
      <c r="BK425" s="5"/>
      <c r="BO425" s="5"/>
      <c r="BP425" s="5"/>
      <c r="BT425" s="5"/>
      <c r="BU425" s="5"/>
      <c r="BY425" s="5"/>
      <c r="BZ425" s="5"/>
      <c r="CD425" s="5"/>
      <c r="CE425" s="5"/>
      <c r="CI425" s="5"/>
      <c r="CJ425" s="5"/>
      <c r="CN425" s="5"/>
      <c r="CO425" s="5"/>
      <c r="CS425" s="5"/>
      <c r="CT425" s="5"/>
      <c r="CX425" s="5"/>
      <c r="CY425" s="5"/>
      <c r="DC425" s="5"/>
      <c r="DD425" s="5"/>
      <c r="DH425" s="5"/>
      <c r="DI425" s="5"/>
      <c r="DM425" s="5"/>
      <c r="DN425" s="5"/>
      <c r="DR425" s="30"/>
    </row>
    <row r="426" spans="1:122" ht="13.5" customHeight="1" x14ac:dyDescent="0.15">
      <c r="A426" s="20">
        <v>423</v>
      </c>
      <c r="V426" s="52"/>
      <c r="AQ426" s="27"/>
      <c r="AS426" s="3"/>
      <c r="AT426" s="4"/>
      <c r="AZ426" s="5"/>
      <c r="BA426" s="5"/>
      <c r="BD426" s="6"/>
      <c r="BE426" s="5"/>
      <c r="BF426" s="5"/>
      <c r="BJ426" s="5"/>
      <c r="BK426" s="5"/>
      <c r="BO426" s="5"/>
      <c r="BP426" s="5"/>
      <c r="BT426" s="5"/>
      <c r="BU426" s="5"/>
      <c r="BY426" s="5"/>
      <c r="BZ426" s="5"/>
      <c r="CD426" s="5"/>
      <c r="CE426" s="5"/>
      <c r="CI426" s="5"/>
      <c r="CJ426" s="5"/>
      <c r="CN426" s="5"/>
      <c r="CO426" s="5"/>
      <c r="CS426" s="5"/>
      <c r="CT426" s="5"/>
      <c r="CX426" s="5"/>
      <c r="CY426" s="5"/>
      <c r="DC426" s="5"/>
      <c r="DD426" s="5"/>
      <c r="DH426" s="5"/>
      <c r="DI426" s="5"/>
      <c r="DM426" s="5"/>
      <c r="DN426" s="5"/>
      <c r="DR426" s="30"/>
    </row>
    <row r="427" spans="1:122" ht="13.5" customHeight="1" x14ac:dyDescent="0.15">
      <c r="A427" s="20">
        <v>424</v>
      </c>
      <c r="V427" s="52"/>
      <c r="AQ427" s="27"/>
      <c r="AS427" s="3"/>
      <c r="AT427" s="4"/>
      <c r="AZ427" s="5"/>
      <c r="BA427" s="5"/>
      <c r="BD427" s="6"/>
      <c r="BE427" s="5"/>
      <c r="BF427" s="5"/>
      <c r="BJ427" s="5"/>
      <c r="BK427" s="5"/>
      <c r="BO427" s="5"/>
      <c r="BP427" s="5"/>
      <c r="BT427" s="5"/>
      <c r="BU427" s="5"/>
      <c r="BY427" s="5"/>
      <c r="BZ427" s="5"/>
      <c r="CD427" s="5"/>
      <c r="CE427" s="5"/>
      <c r="CI427" s="5"/>
      <c r="CJ427" s="5"/>
      <c r="CN427" s="5"/>
      <c r="CO427" s="5"/>
      <c r="CS427" s="5"/>
      <c r="CT427" s="5"/>
      <c r="CX427" s="5"/>
      <c r="CY427" s="5"/>
      <c r="DC427" s="5"/>
      <c r="DD427" s="5"/>
      <c r="DH427" s="5"/>
      <c r="DI427" s="5"/>
      <c r="DM427" s="5"/>
      <c r="DN427" s="5"/>
      <c r="DR427" s="30"/>
    </row>
    <row r="428" spans="1:122" ht="13.5" customHeight="1" x14ac:dyDescent="0.15">
      <c r="A428" s="20">
        <v>425</v>
      </c>
      <c r="V428" s="52"/>
      <c r="AQ428" s="27"/>
      <c r="AS428" s="3"/>
      <c r="AT428" s="4"/>
      <c r="AZ428" s="5"/>
      <c r="BA428" s="5"/>
      <c r="BD428" s="6"/>
      <c r="BE428" s="5"/>
      <c r="BF428" s="5"/>
      <c r="BJ428" s="5"/>
      <c r="BK428" s="5"/>
      <c r="BO428" s="5"/>
      <c r="BP428" s="5"/>
      <c r="BT428" s="5"/>
      <c r="BU428" s="5"/>
      <c r="BY428" s="5"/>
      <c r="BZ428" s="5"/>
      <c r="CD428" s="5"/>
      <c r="CE428" s="5"/>
      <c r="CI428" s="5"/>
      <c r="CJ428" s="5"/>
      <c r="CN428" s="5"/>
      <c r="CO428" s="5"/>
      <c r="CS428" s="5"/>
      <c r="CT428" s="5"/>
      <c r="CX428" s="5"/>
      <c r="CY428" s="5"/>
      <c r="DC428" s="5"/>
      <c r="DD428" s="5"/>
      <c r="DH428" s="5"/>
      <c r="DI428" s="5"/>
      <c r="DM428" s="5"/>
      <c r="DN428" s="5"/>
      <c r="DR428" s="30"/>
    </row>
    <row r="429" spans="1:122" ht="13.5" customHeight="1" x14ac:dyDescent="0.15">
      <c r="A429" s="20">
        <v>426</v>
      </c>
      <c r="V429" s="52"/>
      <c r="AQ429" s="27"/>
      <c r="AS429" s="3"/>
      <c r="AT429" s="4"/>
      <c r="AZ429" s="5"/>
      <c r="BA429" s="5"/>
      <c r="BD429" s="6"/>
      <c r="BE429" s="5"/>
      <c r="BF429" s="5"/>
      <c r="BJ429" s="5"/>
      <c r="BK429" s="5"/>
      <c r="BO429" s="5"/>
      <c r="BP429" s="5"/>
      <c r="BT429" s="5"/>
      <c r="BU429" s="5"/>
      <c r="BY429" s="5"/>
      <c r="BZ429" s="5"/>
      <c r="CD429" s="5"/>
      <c r="CE429" s="5"/>
      <c r="CI429" s="5"/>
      <c r="CJ429" s="5"/>
      <c r="CN429" s="5"/>
      <c r="CO429" s="5"/>
      <c r="CS429" s="5"/>
      <c r="CT429" s="5"/>
      <c r="CX429" s="5"/>
      <c r="CY429" s="5"/>
      <c r="DC429" s="5"/>
      <c r="DD429" s="5"/>
      <c r="DH429" s="5"/>
      <c r="DI429" s="5"/>
      <c r="DM429" s="5"/>
      <c r="DN429" s="5"/>
      <c r="DR429" s="30"/>
    </row>
    <row r="430" spans="1:122" ht="13.5" customHeight="1" x14ac:dyDescent="0.15">
      <c r="A430" s="20">
        <v>427</v>
      </c>
      <c r="V430" s="52"/>
      <c r="AQ430" s="27"/>
      <c r="AS430" s="3"/>
      <c r="AT430" s="4"/>
      <c r="AZ430" s="5"/>
      <c r="BA430" s="5"/>
      <c r="BD430" s="6"/>
      <c r="BE430" s="5"/>
      <c r="BF430" s="5"/>
      <c r="BJ430" s="5"/>
      <c r="BK430" s="5"/>
      <c r="BO430" s="5"/>
      <c r="BP430" s="5"/>
      <c r="BT430" s="5"/>
      <c r="BU430" s="5"/>
      <c r="BY430" s="5"/>
      <c r="BZ430" s="5"/>
      <c r="CD430" s="5"/>
      <c r="CE430" s="5"/>
      <c r="CI430" s="5"/>
      <c r="CJ430" s="5"/>
      <c r="CN430" s="5"/>
      <c r="CO430" s="5"/>
      <c r="CS430" s="5"/>
      <c r="CT430" s="5"/>
      <c r="CX430" s="5"/>
      <c r="CY430" s="5"/>
      <c r="DC430" s="5"/>
      <c r="DD430" s="5"/>
      <c r="DH430" s="5"/>
      <c r="DI430" s="5"/>
      <c r="DM430" s="5"/>
      <c r="DN430" s="5"/>
      <c r="DR430" s="30"/>
    </row>
    <row r="431" spans="1:122" ht="13.5" customHeight="1" x14ac:dyDescent="0.15">
      <c r="A431" s="20">
        <v>428</v>
      </c>
      <c r="V431" s="52"/>
      <c r="AQ431" s="27"/>
      <c r="AS431" s="3"/>
      <c r="AT431" s="4"/>
      <c r="AZ431" s="5"/>
      <c r="BA431" s="5"/>
      <c r="BD431" s="6"/>
      <c r="BE431" s="5"/>
      <c r="BF431" s="5"/>
      <c r="BJ431" s="5"/>
      <c r="BK431" s="5"/>
      <c r="BO431" s="5"/>
      <c r="BP431" s="5"/>
      <c r="BT431" s="5"/>
      <c r="BU431" s="5"/>
      <c r="BY431" s="5"/>
      <c r="BZ431" s="5"/>
      <c r="CD431" s="5"/>
      <c r="CE431" s="5"/>
      <c r="CI431" s="5"/>
      <c r="CJ431" s="5"/>
      <c r="CN431" s="5"/>
      <c r="CO431" s="5"/>
      <c r="CS431" s="5"/>
      <c r="CT431" s="5"/>
      <c r="CX431" s="5"/>
      <c r="CY431" s="5"/>
      <c r="DC431" s="5"/>
      <c r="DD431" s="5"/>
      <c r="DH431" s="5"/>
      <c r="DI431" s="5"/>
      <c r="DM431" s="5"/>
      <c r="DN431" s="5"/>
      <c r="DR431" s="30"/>
    </row>
    <row r="432" spans="1:122" ht="13.5" customHeight="1" x14ac:dyDescent="0.15">
      <c r="A432" s="20">
        <v>429</v>
      </c>
      <c r="V432" s="52"/>
      <c r="AQ432" s="27"/>
      <c r="AS432" s="3"/>
      <c r="AT432" s="4"/>
      <c r="AZ432" s="5"/>
      <c r="BA432" s="5"/>
      <c r="BD432" s="6"/>
      <c r="BE432" s="5"/>
      <c r="BF432" s="5"/>
      <c r="BJ432" s="5"/>
      <c r="BK432" s="5"/>
      <c r="BO432" s="5"/>
      <c r="BP432" s="5"/>
      <c r="BT432" s="5"/>
      <c r="BU432" s="5"/>
      <c r="BY432" s="5"/>
      <c r="BZ432" s="5"/>
      <c r="CD432" s="5"/>
      <c r="CE432" s="5"/>
      <c r="CI432" s="5"/>
      <c r="CJ432" s="5"/>
      <c r="CN432" s="5"/>
      <c r="CO432" s="5"/>
      <c r="CS432" s="5"/>
      <c r="CT432" s="5"/>
      <c r="CX432" s="5"/>
      <c r="CY432" s="5"/>
      <c r="DC432" s="5"/>
      <c r="DD432" s="5"/>
      <c r="DH432" s="5"/>
      <c r="DI432" s="5"/>
      <c r="DM432" s="5"/>
      <c r="DN432" s="5"/>
      <c r="DR432" s="30"/>
    </row>
    <row r="433" spans="1:122" ht="13.5" customHeight="1" x14ac:dyDescent="0.15">
      <c r="A433" s="20">
        <v>430</v>
      </c>
      <c r="V433" s="52"/>
      <c r="AQ433" s="27"/>
      <c r="AS433" s="3"/>
      <c r="AT433" s="4"/>
      <c r="AZ433" s="5"/>
      <c r="BA433" s="5"/>
      <c r="BD433" s="6"/>
      <c r="BE433" s="5"/>
      <c r="BF433" s="5"/>
      <c r="BJ433" s="5"/>
      <c r="BK433" s="5"/>
      <c r="BO433" s="5"/>
      <c r="BP433" s="5"/>
      <c r="BT433" s="5"/>
      <c r="BU433" s="5"/>
      <c r="BY433" s="5"/>
      <c r="BZ433" s="5"/>
      <c r="CD433" s="5"/>
      <c r="CE433" s="5"/>
      <c r="CI433" s="5"/>
      <c r="CJ433" s="5"/>
      <c r="CN433" s="5"/>
      <c r="CO433" s="5"/>
      <c r="CS433" s="5"/>
      <c r="CT433" s="5"/>
      <c r="CX433" s="5"/>
      <c r="CY433" s="5"/>
      <c r="DC433" s="5"/>
      <c r="DD433" s="5"/>
      <c r="DH433" s="5"/>
      <c r="DI433" s="5"/>
      <c r="DM433" s="5"/>
      <c r="DN433" s="5"/>
      <c r="DR433" s="30"/>
    </row>
    <row r="434" spans="1:122" ht="13.5" customHeight="1" x14ac:dyDescent="0.15">
      <c r="A434" s="20">
        <v>431</v>
      </c>
      <c r="V434" s="52"/>
      <c r="AQ434" s="27"/>
      <c r="AS434" s="3"/>
      <c r="AT434" s="4"/>
      <c r="AZ434" s="5"/>
      <c r="BA434" s="5"/>
      <c r="BD434" s="6"/>
      <c r="BE434" s="5"/>
      <c r="BF434" s="5"/>
      <c r="BJ434" s="5"/>
      <c r="BK434" s="5"/>
      <c r="BO434" s="5"/>
      <c r="BP434" s="5"/>
      <c r="BT434" s="5"/>
      <c r="BU434" s="5"/>
      <c r="BY434" s="5"/>
      <c r="BZ434" s="5"/>
      <c r="CD434" s="5"/>
      <c r="CE434" s="5"/>
      <c r="CI434" s="5"/>
      <c r="CJ434" s="5"/>
      <c r="CN434" s="5"/>
      <c r="CO434" s="5"/>
      <c r="CS434" s="5"/>
      <c r="CT434" s="5"/>
      <c r="CX434" s="5"/>
      <c r="CY434" s="5"/>
      <c r="DC434" s="5"/>
      <c r="DD434" s="5"/>
      <c r="DH434" s="5"/>
      <c r="DI434" s="5"/>
      <c r="DM434" s="5"/>
      <c r="DN434" s="5"/>
      <c r="DR434" s="30"/>
    </row>
    <row r="435" spans="1:122" ht="13.5" customHeight="1" x14ac:dyDescent="0.15">
      <c r="A435" s="20">
        <v>432</v>
      </c>
      <c r="V435" s="52"/>
      <c r="AQ435" s="27"/>
      <c r="AS435" s="3"/>
      <c r="AT435" s="4"/>
      <c r="AZ435" s="5"/>
      <c r="BA435" s="5"/>
      <c r="BD435" s="6"/>
      <c r="BE435" s="5"/>
      <c r="BF435" s="5"/>
      <c r="BJ435" s="5"/>
      <c r="BK435" s="5"/>
      <c r="BO435" s="5"/>
      <c r="BP435" s="5"/>
      <c r="BT435" s="5"/>
      <c r="BU435" s="5"/>
      <c r="BY435" s="5"/>
      <c r="BZ435" s="5"/>
      <c r="CD435" s="5"/>
      <c r="CE435" s="5"/>
      <c r="CI435" s="5"/>
      <c r="CJ435" s="5"/>
      <c r="CN435" s="5"/>
      <c r="CO435" s="5"/>
      <c r="CS435" s="5"/>
      <c r="CT435" s="5"/>
      <c r="CX435" s="5"/>
      <c r="CY435" s="5"/>
      <c r="DC435" s="5"/>
      <c r="DD435" s="5"/>
      <c r="DH435" s="5"/>
      <c r="DI435" s="5"/>
      <c r="DM435" s="5"/>
      <c r="DN435" s="5"/>
      <c r="DR435" s="30"/>
    </row>
    <row r="436" spans="1:122" ht="13.5" customHeight="1" x14ac:dyDescent="0.15">
      <c r="A436" s="20">
        <v>433</v>
      </c>
      <c r="V436" s="52"/>
      <c r="AQ436" s="27"/>
      <c r="AS436" s="3"/>
      <c r="AT436" s="4"/>
      <c r="AZ436" s="5"/>
      <c r="BA436" s="5"/>
      <c r="BD436" s="6"/>
      <c r="BE436" s="5"/>
      <c r="BF436" s="5"/>
      <c r="BJ436" s="5"/>
      <c r="BK436" s="5"/>
      <c r="BO436" s="5"/>
      <c r="BP436" s="5"/>
      <c r="BT436" s="5"/>
      <c r="BU436" s="5"/>
      <c r="BY436" s="5"/>
      <c r="BZ436" s="5"/>
      <c r="CD436" s="5"/>
      <c r="CE436" s="5"/>
      <c r="CI436" s="5"/>
      <c r="CJ436" s="5"/>
      <c r="CN436" s="5"/>
      <c r="CO436" s="5"/>
      <c r="CS436" s="5"/>
      <c r="CT436" s="5"/>
      <c r="CX436" s="5"/>
      <c r="CY436" s="5"/>
      <c r="DC436" s="5"/>
      <c r="DD436" s="5"/>
      <c r="DH436" s="5"/>
      <c r="DI436" s="5"/>
      <c r="DM436" s="5"/>
      <c r="DN436" s="5"/>
      <c r="DR436" s="30"/>
    </row>
    <row r="437" spans="1:122" ht="13.5" customHeight="1" x14ac:dyDescent="0.15">
      <c r="A437" s="20">
        <v>434</v>
      </c>
      <c r="V437" s="52"/>
      <c r="AQ437" s="27"/>
      <c r="AS437" s="3"/>
      <c r="AT437" s="4"/>
      <c r="AZ437" s="5"/>
      <c r="BA437" s="5"/>
      <c r="BD437" s="6"/>
      <c r="BE437" s="5"/>
      <c r="BF437" s="5"/>
      <c r="BJ437" s="5"/>
      <c r="BK437" s="5"/>
      <c r="BO437" s="5"/>
      <c r="BP437" s="5"/>
      <c r="BT437" s="5"/>
      <c r="BU437" s="5"/>
      <c r="BY437" s="5"/>
      <c r="BZ437" s="5"/>
      <c r="CD437" s="5"/>
      <c r="CE437" s="5"/>
      <c r="CI437" s="5"/>
      <c r="CJ437" s="5"/>
      <c r="CN437" s="5"/>
      <c r="CO437" s="5"/>
      <c r="CS437" s="5"/>
      <c r="CT437" s="5"/>
      <c r="CX437" s="5"/>
      <c r="CY437" s="5"/>
      <c r="DC437" s="5"/>
      <c r="DD437" s="5"/>
      <c r="DH437" s="5"/>
      <c r="DI437" s="5"/>
      <c r="DM437" s="5"/>
      <c r="DN437" s="5"/>
      <c r="DR437" s="30"/>
    </row>
    <row r="438" spans="1:122" ht="13.5" customHeight="1" x14ac:dyDescent="0.15">
      <c r="A438" s="20">
        <v>435</v>
      </c>
      <c r="V438" s="52"/>
      <c r="AQ438" s="27"/>
      <c r="AS438" s="3"/>
      <c r="AT438" s="4"/>
      <c r="AZ438" s="5"/>
      <c r="BA438" s="5"/>
      <c r="BD438" s="6"/>
      <c r="BE438" s="5"/>
      <c r="BF438" s="5"/>
      <c r="BJ438" s="5"/>
      <c r="BK438" s="5"/>
      <c r="BO438" s="5"/>
      <c r="BP438" s="5"/>
      <c r="BT438" s="5"/>
      <c r="BU438" s="5"/>
      <c r="BY438" s="5"/>
      <c r="BZ438" s="5"/>
      <c r="CD438" s="5"/>
      <c r="CE438" s="5"/>
      <c r="CI438" s="5"/>
      <c r="CJ438" s="5"/>
      <c r="CN438" s="5"/>
      <c r="CO438" s="5"/>
      <c r="CS438" s="5"/>
      <c r="CT438" s="5"/>
      <c r="CX438" s="5"/>
      <c r="CY438" s="5"/>
      <c r="DC438" s="5"/>
      <c r="DD438" s="5"/>
      <c r="DH438" s="5"/>
      <c r="DI438" s="5"/>
      <c r="DM438" s="5"/>
      <c r="DN438" s="5"/>
      <c r="DR438" s="30"/>
    </row>
    <row r="439" spans="1:122" ht="13.5" customHeight="1" x14ac:dyDescent="0.15">
      <c r="A439" s="20">
        <v>436</v>
      </c>
      <c r="V439" s="52"/>
      <c r="AQ439" s="27"/>
      <c r="AS439" s="3"/>
      <c r="AT439" s="4"/>
      <c r="AZ439" s="5"/>
      <c r="BA439" s="5"/>
      <c r="BD439" s="6"/>
      <c r="BE439" s="5"/>
      <c r="BF439" s="5"/>
      <c r="BJ439" s="5"/>
      <c r="BK439" s="5"/>
      <c r="BO439" s="5"/>
      <c r="BP439" s="5"/>
      <c r="BT439" s="5"/>
      <c r="BU439" s="5"/>
      <c r="BY439" s="5"/>
      <c r="BZ439" s="5"/>
      <c r="CD439" s="5"/>
      <c r="CE439" s="5"/>
      <c r="CI439" s="5"/>
      <c r="CJ439" s="5"/>
      <c r="CN439" s="5"/>
      <c r="CO439" s="5"/>
      <c r="CS439" s="5"/>
      <c r="CT439" s="5"/>
      <c r="CX439" s="5"/>
      <c r="CY439" s="5"/>
      <c r="DC439" s="5"/>
      <c r="DD439" s="5"/>
      <c r="DH439" s="5"/>
      <c r="DI439" s="5"/>
      <c r="DM439" s="5"/>
      <c r="DN439" s="5"/>
      <c r="DR439" s="30"/>
    </row>
    <row r="440" spans="1:122" ht="13.5" customHeight="1" x14ac:dyDescent="0.15">
      <c r="A440" s="20">
        <v>437</v>
      </c>
      <c r="V440" s="52"/>
      <c r="AQ440" s="27"/>
      <c r="AS440" s="3"/>
      <c r="AT440" s="4"/>
      <c r="AZ440" s="5"/>
      <c r="BA440" s="5"/>
      <c r="BD440" s="6"/>
      <c r="BE440" s="5"/>
      <c r="BF440" s="5"/>
      <c r="BJ440" s="5"/>
      <c r="BK440" s="5"/>
      <c r="BO440" s="5"/>
      <c r="BP440" s="5"/>
      <c r="BT440" s="5"/>
      <c r="BU440" s="5"/>
      <c r="BY440" s="5"/>
      <c r="BZ440" s="5"/>
      <c r="CD440" s="5"/>
      <c r="CE440" s="5"/>
      <c r="CI440" s="5"/>
      <c r="CJ440" s="5"/>
      <c r="CN440" s="5"/>
      <c r="CO440" s="5"/>
      <c r="CS440" s="5"/>
      <c r="CT440" s="5"/>
      <c r="CX440" s="5"/>
      <c r="CY440" s="5"/>
      <c r="DC440" s="5"/>
      <c r="DD440" s="5"/>
      <c r="DH440" s="5"/>
      <c r="DI440" s="5"/>
      <c r="DM440" s="5"/>
      <c r="DN440" s="5"/>
      <c r="DR440" s="30"/>
    </row>
    <row r="441" spans="1:122" ht="13.5" customHeight="1" x14ac:dyDescent="0.15">
      <c r="A441" s="20">
        <v>438</v>
      </c>
      <c r="V441" s="52"/>
      <c r="AQ441" s="27"/>
      <c r="AS441" s="3"/>
      <c r="AT441" s="4"/>
      <c r="AZ441" s="5"/>
      <c r="BA441" s="5"/>
      <c r="BD441" s="6"/>
      <c r="BE441" s="5"/>
      <c r="BF441" s="5"/>
      <c r="BJ441" s="5"/>
      <c r="BK441" s="5"/>
      <c r="BO441" s="5"/>
      <c r="BP441" s="5"/>
      <c r="BT441" s="5"/>
      <c r="BU441" s="5"/>
      <c r="BY441" s="5"/>
      <c r="BZ441" s="5"/>
      <c r="CD441" s="5"/>
      <c r="CE441" s="5"/>
      <c r="CI441" s="5"/>
      <c r="CJ441" s="5"/>
      <c r="CN441" s="5"/>
      <c r="CO441" s="5"/>
      <c r="CS441" s="5"/>
      <c r="CT441" s="5"/>
      <c r="CX441" s="5"/>
      <c r="CY441" s="5"/>
      <c r="DC441" s="5"/>
      <c r="DD441" s="5"/>
      <c r="DH441" s="5"/>
      <c r="DI441" s="5"/>
      <c r="DM441" s="5"/>
      <c r="DN441" s="5"/>
      <c r="DR441" s="30"/>
    </row>
    <row r="442" spans="1:122" ht="13.5" customHeight="1" x14ac:dyDescent="0.15">
      <c r="A442" s="20">
        <v>439</v>
      </c>
      <c r="V442" s="52"/>
      <c r="AQ442" s="27"/>
      <c r="AS442" s="3"/>
      <c r="AT442" s="4"/>
      <c r="AZ442" s="5"/>
      <c r="BA442" s="5"/>
      <c r="BD442" s="6"/>
      <c r="BE442" s="5"/>
      <c r="BF442" s="5"/>
      <c r="BJ442" s="5"/>
      <c r="BK442" s="5"/>
      <c r="BO442" s="5"/>
      <c r="BP442" s="5"/>
      <c r="BT442" s="5"/>
      <c r="BU442" s="5"/>
      <c r="BY442" s="5"/>
      <c r="BZ442" s="5"/>
      <c r="CD442" s="5"/>
      <c r="CE442" s="5"/>
      <c r="CI442" s="5"/>
      <c r="CJ442" s="5"/>
      <c r="CN442" s="5"/>
      <c r="CO442" s="5"/>
      <c r="CS442" s="5"/>
      <c r="CT442" s="5"/>
      <c r="CX442" s="5"/>
      <c r="CY442" s="5"/>
      <c r="DC442" s="5"/>
      <c r="DD442" s="5"/>
      <c r="DH442" s="5"/>
      <c r="DI442" s="5"/>
      <c r="DM442" s="5"/>
      <c r="DN442" s="5"/>
      <c r="DR442" s="30"/>
    </row>
    <row r="443" spans="1:122" ht="13.5" customHeight="1" x14ac:dyDescent="0.15">
      <c r="A443" s="20">
        <v>440</v>
      </c>
      <c r="V443" s="52"/>
      <c r="AQ443" s="27"/>
      <c r="AS443" s="3"/>
      <c r="AT443" s="4"/>
      <c r="AZ443" s="5"/>
      <c r="BA443" s="5"/>
      <c r="BD443" s="6"/>
      <c r="BE443" s="5"/>
      <c r="BF443" s="5"/>
      <c r="BJ443" s="5"/>
      <c r="BK443" s="5"/>
      <c r="BO443" s="5"/>
      <c r="BP443" s="5"/>
      <c r="BT443" s="5"/>
      <c r="BU443" s="5"/>
      <c r="BY443" s="5"/>
      <c r="BZ443" s="5"/>
      <c r="CD443" s="5"/>
      <c r="CE443" s="5"/>
      <c r="CI443" s="5"/>
      <c r="CJ443" s="5"/>
      <c r="CN443" s="5"/>
      <c r="CO443" s="5"/>
      <c r="CS443" s="5"/>
      <c r="CT443" s="5"/>
      <c r="CX443" s="5"/>
      <c r="CY443" s="5"/>
      <c r="DC443" s="5"/>
      <c r="DD443" s="5"/>
      <c r="DH443" s="5"/>
      <c r="DI443" s="5"/>
      <c r="DM443" s="5"/>
      <c r="DN443" s="5"/>
      <c r="DR443" s="30"/>
    </row>
    <row r="444" spans="1:122" ht="13.5" customHeight="1" x14ac:dyDescent="0.15">
      <c r="A444" s="20">
        <v>441</v>
      </c>
      <c r="V444" s="52"/>
      <c r="AQ444" s="27"/>
      <c r="AS444" s="3"/>
      <c r="AT444" s="4"/>
      <c r="AZ444" s="5"/>
      <c r="BA444" s="5"/>
      <c r="BD444" s="6"/>
      <c r="BE444" s="5"/>
      <c r="BF444" s="5"/>
      <c r="BJ444" s="5"/>
      <c r="BK444" s="5"/>
      <c r="BO444" s="5"/>
      <c r="BP444" s="5"/>
      <c r="BT444" s="5"/>
      <c r="BU444" s="5"/>
      <c r="BY444" s="5"/>
      <c r="BZ444" s="5"/>
      <c r="CD444" s="5"/>
      <c r="CE444" s="5"/>
      <c r="CI444" s="5"/>
      <c r="CJ444" s="5"/>
      <c r="CN444" s="5"/>
      <c r="CO444" s="5"/>
      <c r="CS444" s="5"/>
      <c r="CT444" s="5"/>
      <c r="CX444" s="5"/>
      <c r="CY444" s="5"/>
      <c r="DC444" s="5"/>
      <c r="DD444" s="5"/>
      <c r="DH444" s="5"/>
      <c r="DI444" s="5"/>
      <c r="DM444" s="5"/>
      <c r="DN444" s="5"/>
      <c r="DR444" s="30"/>
    </row>
    <row r="445" spans="1:122" ht="13.5" customHeight="1" x14ac:dyDescent="0.15">
      <c r="A445" s="20">
        <v>442</v>
      </c>
      <c r="V445" s="52"/>
      <c r="AQ445" s="27"/>
      <c r="AS445" s="3"/>
      <c r="AT445" s="4"/>
      <c r="AZ445" s="5"/>
      <c r="BA445" s="5"/>
      <c r="BD445" s="6"/>
      <c r="BE445" s="5"/>
      <c r="BF445" s="5"/>
      <c r="BJ445" s="5"/>
      <c r="BK445" s="5"/>
      <c r="BO445" s="5"/>
      <c r="BP445" s="5"/>
      <c r="BT445" s="5"/>
      <c r="BU445" s="5"/>
      <c r="BY445" s="5"/>
      <c r="BZ445" s="5"/>
      <c r="CD445" s="5"/>
      <c r="CE445" s="5"/>
      <c r="CI445" s="5"/>
      <c r="CJ445" s="5"/>
      <c r="CN445" s="5"/>
      <c r="CO445" s="5"/>
      <c r="CS445" s="5"/>
      <c r="CT445" s="5"/>
      <c r="CX445" s="5"/>
      <c r="CY445" s="5"/>
      <c r="DC445" s="5"/>
      <c r="DD445" s="5"/>
      <c r="DH445" s="5"/>
      <c r="DI445" s="5"/>
      <c r="DM445" s="5"/>
      <c r="DN445" s="5"/>
      <c r="DR445" s="30"/>
    </row>
    <row r="446" spans="1:122" ht="13.5" customHeight="1" x14ac:dyDescent="0.15">
      <c r="A446" s="20">
        <v>443</v>
      </c>
      <c r="V446" s="52"/>
      <c r="AQ446" s="27"/>
      <c r="AS446" s="3"/>
      <c r="AT446" s="4"/>
      <c r="AZ446" s="5"/>
      <c r="BA446" s="5"/>
      <c r="BD446" s="6"/>
      <c r="BE446" s="5"/>
      <c r="BF446" s="5"/>
      <c r="BJ446" s="5"/>
      <c r="BK446" s="5"/>
      <c r="BO446" s="5"/>
      <c r="BP446" s="5"/>
      <c r="BT446" s="5"/>
      <c r="BU446" s="5"/>
      <c r="BY446" s="5"/>
      <c r="BZ446" s="5"/>
      <c r="CD446" s="5"/>
      <c r="CE446" s="5"/>
      <c r="CI446" s="5"/>
      <c r="CJ446" s="5"/>
      <c r="CN446" s="5"/>
      <c r="CO446" s="5"/>
      <c r="CS446" s="5"/>
      <c r="CT446" s="5"/>
      <c r="CX446" s="5"/>
      <c r="CY446" s="5"/>
      <c r="DC446" s="5"/>
      <c r="DD446" s="5"/>
      <c r="DH446" s="5"/>
      <c r="DI446" s="5"/>
      <c r="DM446" s="5"/>
      <c r="DN446" s="5"/>
      <c r="DR446" s="30"/>
    </row>
    <row r="447" spans="1:122" ht="13.5" customHeight="1" x14ac:dyDescent="0.15">
      <c r="A447" s="20">
        <v>444</v>
      </c>
      <c r="V447" s="52"/>
      <c r="AQ447" s="27"/>
      <c r="AS447" s="3"/>
      <c r="AT447" s="4"/>
      <c r="AZ447" s="5"/>
      <c r="BA447" s="5"/>
      <c r="BD447" s="6"/>
      <c r="BE447" s="5"/>
      <c r="BF447" s="5"/>
      <c r="BJ447" s="5"/>
      <c r="BK447" s="5"/>
      <c r="BO447" s="5"/>
      <c r="BP447" s="5"/>
      <c r="BT447" s="5"/>
      <c r="BU447" s="5"/>
      <c r="BY447" s="5"/>
      <c r="BZ447" s="5"/>
      <c r="CD447" s="5"/>
      <c r="CE447" s="5"/>
      <c r="CI447" s="5"/>
      <c r="CJ447" s="5"/>
      <c r="CN447" s="5"/>
      <c r="CO447" s="5"/>
      <c r="CS447" s="5"/>
      <c r="CT447" s="5"/>
      <c r="CX447" s="5"/>
      <c r="CY447" s="5"/>
      <c r="DC447" s="5"/>
      <c r="DD447" s="5"/>
      <c r="DH447" s="5"/>
      <c r="DI447" s="5"/>
      <c r="DM447" s="5"/>
      <c r="DN447" s="5"/>
      <c r="DR447" s="30"/>
    </row>
    <row r="448" spans="1:122" ht="13.5" customHeight="1" x14ac:dyDescent="0.15">
      <c r="A448" s="20">
        <v>445</v>
      </c>
      <c r="V448" s="52"/>
      <c r="AQ448" s="27"/>
      <c r="AS448" s="3"/>
      <c r="AT448" s="4"/>
      <c r="AZ448" s="5"/>
      <c r="BA448" s="5"/>
      <c r="BD448" s="6"/>
      <c r="BE448" s="5"/>
      <c r="BF448" s="5"/>
      <c r="BJ448" s="5"/>
      <c r="BK448" s="5"/>
      <c r="BO448" s="5"/>
      <c r="BP448" s="5"/>
      <c r="BT448" s="5"/>
      <c r="BU448" s="5"/>
      <c r="BY448" s="5"/>
      <c r="BZ448" s="5"/>
      <c r="CD448" s="5"/>
      <c r="CE448" s="5"/>
      <c r="CI448" s="5"/>
      <c r="CJ448" s="5"/>
      <c r="CN448" s="5"/>
      <c r="CO448" s="5"/>
      <c r="CS448" s="5"/>
      <c r="CT448" s="5"/>
      <c r="CX448" s="5"/>
      <c r="CY448" s="5"/>
      <c r="DC448" s="5"/>
      <c r="DD448" s="5"/>
      <c r="DH448" s="5"/>
      <c r="DI448" s="5"/>
      <c r="DM448" s="5"/>
      <c r="DN448" s="5"/>
      <c r="DR448" s="30"/>
    </row>
    <row r="449" spans="1:122" ht="13.5" customHeight="1" x14ac:dyDescent="0.15">
      <c r="A449" s="20">
        <v>446</v>
      </c>
      <c r="V449" s="52"/>
      <c r="AQ449" s="27"/>
      <c r="AS449" s="3"/>
      <c r="AT449" s="4"/>
      <c r="AZ449" s="5"/>
      <c r="BA449" s="5"/>
      <c r="BD449" s="6"/>
      <c r="BE449" s="5"/>
      <c r="BF449" s="5"/>
      <c r="BJ449" s="5"/>
      <c r="BK449" s="5"/>
      <c r="BO449" s="5"/>
      <c r="BP449" s="5"/>
      <c r="BT449" s="5"/>
      <c r="BU449" s="5"/>
      <c r="BY449" s="5"/>
      <c r="BZ449" s="5"/>
      <c r="CD449" s="5"/>
      <c r="CE449" s="5"/>
      <c r="CI449" s="5"/>
      <c r="CJ449" s="5"/>
      <c r="CN449" s="5"/>
      <c r="CO449" s="5"/>
      <c r="CS449" s="5"/>
      <c r="CT449" s="5"/>
      <c r="CX449" s="5"/>
      <c r="CY449" s="5"/>
      <c r="DC449" s="5"/>
      <c r="DD449" s="5"/>
      <c r="DH449" s="5"/>
      <c r="DI449" s="5"/>
      <c r="DM449" s="5"/>
      <c r="DN449" s="5"/>
      <c r="DR449" s="30"/>
    </row>
    <row r="450" spans="1:122" ht="13.5" customHeight="1" x14ac:dyDescent="0.15">
      <c r="A450" s="20">
        <v>447</v>
      </c>
      <c r="V450" s="52"/>
      <c r="AQ450" s="27"/>
      <c r="AS450" s="3"/>
      <c r="AT450" s="4"/>
      <c r="AZ450" s="5"/>
      <c r="BA450" s="5"/>
      <c r="BD450" s="6"/>
      <c r="BE450" s="5"/>
      <c r="BF450" s="5"/>
      <c r="BJ450" s="5"/>
      <c r="BK450" s="5"/>
      <c r="BO450" s="5"/>
      <c r="BP450" s="5"/>
      <c r="BT450" s="5"/>
      <c r="BU450" s="5"/>
      <c r="BY450" s="5"/>
      <c r="BZ450" s="5"/>
      <c r="CD450" s="5"/>
      <c r="CE450" s="5"/>
      <c r="CI450" s="5"/>
      <c r="CJ450" s="5"/>
      <c r="CN450" s="5"/>
      <c r="CO450" s="5"/>
      <c r="CS450" s="5"/>
      <c r="CT450" s="5"/>
      <c r="CX450" s="5"/>
      <c r="CY450" s="5"/>
      <c r="DC450" s="5"/>
      <c r="DD450" s="5"/>
      <c r="DH450" s="5"/>
      <c r="DI450" s="5"/>
      <c r="DM450" s="5"/>
      <c r="DN450" s="5"/>
      <c r="DR450" s="30"/>
    </row>
    <row r="451" spans="1:122" ht="13.5" customHeight="1" x14ac:dyDescent="0.15">
      <c r="A451" s="20">
        <v>448</v>
      </c>
      <c r="V451" s="52"/>
      <c r="AQ451" s="27"/>
      <c r="AS451" s="3"/>
      <c r="AT451" s="4"/>
      <c r="AZ451" s="5"/>
      <c r="BA451" s="5"/>
      <c r="BD451" s="6"/>
      <c r="BE451" s="5"/>
      <c r="BF451" s="5"/>
      <c r="BJ451" s="5"/>
      <c r="BK451" s="5"/>
      <c r="BO451" s="5"/>
      <c r="BP451" s="5"/>
      <c r="BT451" s="5"/>
      <c r="BU451" s="5"/>
      <c r="BY451" s="5"/>
      <c r="BZ451" s="5"/>
      <c r="CD451" s="5"/>
      <c r="CE451" s="5"/>
      <c r="CI451" s="5"/>
      <c r="CJ451" s="5"/>
      <c r="CN451" s="5"/>
      <c r="CO451" s="5"/>
      <c r="CS451" s="5"/>
      <c r="CT451" s="5"/>
      <c r="CX451" s="5"/>
      <c r="CY451" s="5"/>
      <c r="DC451" s="5"/>
      <c r="DD451" s="5"/>
      <c r="DH451" s="5"/>
      <c r="DI451" s="5"/>
      <c r="DM451" s="5"/>
      <c r="DN451" s="5"/>
      <c r="DR451" s="30"/>
    </row>
    <row r="452" spans="1:122" ht="13.5" customHeight="1" x14ac:dyDescent="0.15">
      <c r="A452" s="20">
        <v>449</v>
      </c>
      <c r="V452" s="52"/>
      <c r="AQ452" s="27"/>
      <c r="AS452" s="3"/>
      <c r="AT452" s="4"/>
      <c r="AZ452" s="5"/>
      <c r="BA452" s="5"/>
      <c r="BD452" s="6"/>
      <c r="BE452" s="5"/>
      <c r="BF452" s="5"/>
      <c r="BJ452" s="5"/>
      <c r="BK452" s="5"/>
      <c r="BO452" s="5"/>
      <c r="BP452" s="5"/>
      <c r="BT452" s="5"/>
      <c r="BU452" s="5"/>
      <c r="BY452" s="5"/>
      <c r="BZ452" s="5"/>
      <c r="CD452" s="5"/>
      <c r="CE452" s="5"/>
      <c r="CI452" s="5"/>
      <c r="CJ452" s="5"/>
      <c r="CN452" s="5"/>
      <c r="CO452" s="5"/>
      <c r="CS452" s="5"/>
      <c r="CT452" s="5"/>
      <c r="CX452" s="5"/>
      <c r="CY452" s="5"/>
      <c r="DC452" s="5"/>
      <c r="DD452" s="5"/>
      <c r="DH452" s="5"/>
      <c r="DI452" s="5"/>
      <c r="DM452" s="5"/>
      <c r="DN452" s="5"/>
      <c r="DR452" s="30"/>
    </row>
    <row r="453" spans="1:122" ht="13.5" customHeight="1" x14ac:dyDescent="0.15">
      <c r="A453" s="20">
        <v>450</v>
      </c>
      <c r="V453" s="52"/>
      <c r="AQ453" s="27"/>
      <c r="AS453" s="3"/>
      <c r="AT453" s="4"/>
      <c r="AZ453" s="5"/>
      <c r="BA453" s="5"/>
      <c r="BD453" s="6"/>
      <c r="BE453" s="5"/>
      <c r="BF453" s="5"/>
      <c r="BJ453" s="5"/>
      <c r="BK453" s="5"/>
      <c r="BO453" s="5"/>
      <c r="BP453" s="5"/>
      <c r="BT453" s="5"/>
      <c r="BU453" s="5"/>
      <c r="BY453" s="5"/>
      <c r="BZ453" s="5"/>
      <c r="CD453" s="5"/>
      <c r="CE453" s="5"/>
      <c r="CI453" s="5"/>
      <c r="CJ453" s="5"/>
      <c r="CN453" s="5"/>
      <c r="CO453" s="5"/>
      <c r="CS453" s="5"/>
      <c r="CT453" s="5"/>
      <c r="CX453" s="5"/>
      <c r="CY453" s="5"/>
      <c r="DC453" s="5"/>
      <c r="DD453" s="5"/>
      <c r="DH453" s="5"/>
      <c r="DI453" s="5"/>
      <c r="DM453" s="5"/>
      <c r="DN453" s="5"/>
      <c r="DR453" s="30"/>
    </row>
    <row r="454" spans="1:122" ht="13.5" customHeight="1" x14ac:dyDescent="0.15">
      <c r="A454" s="20">
        <v>451</v>
      </c>
      <c r="V454" s="52"/>
      <c r="AQ454" s="27"/>
      <c r="AS454" s="3"/>
      <c r="AT454" s="4"/>
      <c r="AZ454" s="5"/>
      <c r="BA454" s="5"/>
      <c r="BD454" s="6"/>
      <c r="BE454" s="5"/>
      <c r="BF454" s="5"/>
      <c r="BJ454" s="5"/>
      <c r="BK454" s="5"/>
      <c r="BO454" s="5"/>
      <c r="BP454" s="5"/>
      <c r="BT454" s="5"/>
      <c r="BU454" s="5"/>
      <c r="BY454" s="5"/>
      <c r="BZ454" s="5"/>
      <c r="CD454" s="5"/>
      <c r="CE454" s="5"/>
      <c r="CI454" s="5"/>
      <c r="CJ454" s="5"/>
      <c r="CN454" s="5"/>
      <c r="CO454" s="5"/>
      <c r="CS454" s="5"/>
      <c r="CT454" s="5"/>
      <c r="CX454" s="5"/>
      <c r="CY454" s="5"/>
      <c r="DC454" s="5"/>
      <c r="DD454" s="5"/>
      <c r="DH454" s="5"/>
      <c r="DI454" s="5"/>
      <c r="DM454" s="5"/>
      <c r="DN454" s="5"/>
      <c r="DR454" s="30"/>
    </row>
    <row r="455" spans="1:122" ht="13.5" customHeight="1" x14ac:dyDescent="0.15">
      <c r="A455" s="20">
        <v>452</v>
      </c>
      <c r="V455" s="52"/>
      <c r="AQ455" s="27"/>
      <c r="AS455" s="3"/>
      <c r="AT455" s="4"/>
      <c r="AZ455" s="5"/>
      <c r="BA455" s="5"/>
      <c r="BD455" s="6"/>
      <c r="BE455" s="5"/>
      <c r="BF455" s="5"/>
      <c r="BJ455" s="5"/>
      <c r="BK455" s="5"/>
      <c r="BO455" s="5"/>
      <c r="BP455" s="5"/>
      <c r="BT455" s="5"/>
      <c r="BU455" s="5"/>
      <c r="BY455" s="5"/>
      <c r="BZ455" s="5"/>
      <c r="CD455" s="5"/>
      <c r="CE455" s="5"/>
      <c r="CI455" s="5"/>
      <c r="CJ455" s="5"/>
      <c r="CN455" s="5"/>
      <c r="CO455" s="5"/>
      <c r="CS455" s="5"/>
      <c r="CT455" s="5"/>
      <c r="CX455" s="5"/>
      <c r="CY455" s="5"/>
      <c r="DC455" s="5"/>
      <c r="DD455" s="5"/>
      <c r="DH455" s="5"/>
      <c r="DI455" s="5"/>
      <c r="DM455" s="5"/>
      <c r="DN455" s="5"/>
      <c r="DR455" s="30"/>
    </row>
    <row r="456" spans="1:122" ht="13.5" customHeight="1" x14ac:dyDescent="0.15">
      <c r="A456" s="20">
        <v>453</v>
      </c>
      <c r="V456" s="52"/>
      <c r="AQ456" s="27"/>
      <c r="AS456" s="3"/>
      <c r="AT456" s="4"/>
      <c r="AZ456" s="5"/>
      <c r="BA456" s="5"/>
      <c r="BD456" s="6"/>
      <c r="BE456" s="5"/>
      <c r="BF456" s="5"/>
      <c r="BJ456" s="5"/>
      <c r="BK456" s="5"/>
      <c r="BO456" s="5"/>
      <c r="BP456" s="5"/>
      <c r="BT456" s="5"/>
      <c r="BU456" s="5"/>
      <c r="BY456" s="5"/>
      <c r="BZ456" s="5"/>
      <c r="CD456" s="5"/>
      <c r="CE456" s="5"/>
      <c r="CI456" s="5"/>
      <c r="CJ456" s="5"/>
      <c r="CN456" s="5"/>
      <c r="CO456" s="5"/>
      <c r="CS456" s="5"/>
      <c r="CT456" s="5"/>
      <c r="CX456" s="5"/>
      <c r="CY456" s="5"/>
      <c r="DC456" s="5"/>
      <c r="DD456" s="5"/>
      <c r="DH456" s="5"/>
      <c r="DI456" s="5"/>
      <c r="DM456" s="5"/>
      <c r="DN456" s="5"/>
      <c r="DR456" s="30"/>
    </row>
    <row r="457" spans="1:122" ht="13.5" customHeight="1" x14ac:dyDescent="0.15">
      <c r="A457" s="20">
        <v>454</v>
      </c>
      <c r="V457" s="52"/>
      <c r="AQ457" s="27"/>
      <c r="AS457" s="3"/>
      <c r="AT457" s="4"/>
      <c r="AZ457" s="5"/>
      <c r="BA457" s="5"/>
      <c r="BD457" s="6"/>
      <c r="BE457" s="5"/>
      <c r="BF457" s="5"/>
      <c r="BJ457" s="5"/>
      <c r="BK457" s="5"/>
      <c r="BO457" s="5"/>
      <c r="BP457" s="5"/>
      <c r="BT457" s="5"/>
      <c r="BU457" s="5"/>
      <c r="BY457" s="5"/>
      <c r="BZ457" s="5"/>
      <c r="CD457" s="5"/>
      <c r="CE457" s="5"/>
      <c r="CI457" s="5"/>
      <c r="CJ457" s="5"/>
      <c r="CN457" s="5"/>
      <c r="CO457" s="5"/>
      <c r="CS457" s="5"/>
      <c r="CT457" s="5"/>
      <c r="CX457" s="5"/>
      <c r="CY457" s="5"/>
      <c r="DC457" s="5"/>
      <c r="DD457" s="5"/>
      <c r="DH457" s="5"/>
      <c r="DI457" s="5"/>
      <c r="DM457" s="5"/>
      <c r="DN457" s="5"/>
      <c r="DR457" s="30"/>
    </row>
    <row r="458" spans="1:122" ht="13.5" customHeight="1" x14ac:dyDescent="0.15">
      <c r="A458" s="20">
        <v>455</v>
      </c>
      <c r="V458" s="52"/>
      <c r="AQ458" s="27"/>
      <c r="AS458" s="3"/>
      <c r="AT458" s="4"/>
      <c r="AZ458" s="5"/>
      <c r="BA458" s="5"/>
      <c r="BD458" s="6"/>
      <c r="BE458" s="5"/>
      <c r="BF458" s="5"/>
      <c r="BJ458" s="5"/>
      <c r="BK458" s="5"/>
      <c r="BO458" s="5"/>
      <c r="BP458" s="5"/>
      <c r="BT458" s="5"/>
      <c r="BU458" s="5"/>
      <c r="BY458" s="5"/>
      <c r="BZ458" s="5"/>
      <c r="CD458" s="5"/>
      <c r="CE458" s="5"/>
      <c r="CI458" s="5"/>
      <c r="CJ458" s="5"/>
      <c r="CN458" s="5"/>
      <c r="CO458" s="5"/>
      <c r="CS458" s="5"/>
      <c r="CT458" s="5"/>
      <c r="CX458" s="5"/>
      <c r="CY458" s="5"/>
      <c r="DC458" s="5"/>
      <c r="DD458" s="5"/>
      <c r="DH458" s="5"/>
      <c r="DI458" s="5"/>
      <c r="DM458" s="5"/>
      <c r="DN458" s="5"/>
      <c r="DR458" s="30"/>
    </row>
    <row r="459" spans="1:122" ht="13.5" customHeight="1" x14ac:dyDescent="0.15">
      <c r="A459" s="20">
        <v>456</v>
      </c>
      <c r="V459" s="52"/>
      <c r="AQ459" s="27"/>
      <c r="AS459" s="3"/>
      <c r="AT459" s="4"/>
      <c r="AZ459" s="5"/>
      <c r="BA459" s="5"/>
      <c r="BD459" s="6"/>
      <c r="BE459" s="5"/>
      <c r="BF459" s="5"/>
      <c r="BJ459" s="5"/>
      <c r="BK459" s="5"/>
      <c r="BO459" s="5"/>
      <c r="BP459" s="5"/>
      <c r="BT459" s="5"/>
      <c r="BU459" s="5"/>
      <c r="BY459" s="5"/>
      <c r="BZ459" s="5"/>
      <c r="CD459" s="5"/>
      <c r="CE459" s="5"/>
      <c r="CI459" s="5"/>
      <c r="CJ459" s="5"/>
      <c r="CN459" s="5"/>
      <c r="CO459" s="5"/>
      <c r="CS459" s="5"/>
      <c r="CT459" s="5"/>
      <c r="CX459" s="5"/>
      <c r="CY459" s="5"/>
      <c r="DC459" s="5"/>
      <c r="DD459" s="5"/>
      <c r="DH459" s="5"/>
      <c r="DI459" s="5"/>
      <c r="DM459" s="5"/>
      <c r="DN459" s="5"/>
      <c r="DR459" s="30"/>
    </row>
    <row r="460" spans="1:122" ht="13.5" customHeight="1" x14ac:dyDescent="0.15">
      <c r="A460" s="20">
        <v>457</v>
      </c>
      <c r="V460" s="52"/>
      <c r="AQ460" s="27"/>
      <c r="AS460" s="3"/>
      <c r="AT460" s="4"/>
      <c r="AZ460" s="5"/>
      <c r="BA460" s="5"/>
      <c r="BD460" s="6"/>
      <c r="BE460" s="5"/>
      <c r="BF460" s="5"/>
      <c r="BJ460" s="5"/>
      <c r="BK460" s="5"/>
      <c r="BO460" s="5"/>
      <c r="BP460" s="5"/>
      <c r="BT460" s="5"/>
      <c r="BU460" s="5"/>
      <c r="BY460" s="5"/>
      <c r="BZ460" s="5"/>
      <c r="CD460" s="5"/>
      <c r="CE460" s="5"/>
      <c r="CI460" s="5"/>
      <c r="CJ460" s="5"/>
      <c r="CN460" s="5"/>
      <c r="CO460" s="5"/>
      <c r="CS460" s="5"/>
      <c r="CT460" s="5"/>
      <c r="CX460" s="5"/>
      <c r="CY460" s="5"/>
      <c r="DC460" s="5"/>
      <c r="DD460" s="5"/>
      <c r="DH460" s="5"/>
      <c r="DI460" s="5"/>
      <c r="DM460" s="5"/>
      <c r="DN460" s="5"/>
      <c r="DR460" s="30"/>
    </row>
    <row r="461" spans="1:122" ht="13.5" customHeight="1" x14ac:dyDescent="0.15">
      <c r="A461" s="20">
        <v>458</v>
      </c>
      <c r="V461" s="52"/>
      <c r="AQ461" s="27"/>
      <c r="AS461" s="3"/>
      <c r="AT461" s="4"/>
      <c r="AZ461" s="5"/>
      <c r="BA461" s="5"/>
      <c r="BD461" s="6"/>
      <c r="BE461" s="5"/>
      <c r="BF461" s="5"/>
      <c r="BJ461" s="5"/>
      <c r="BK461" s="5"/>
      <c r="BO461" s="5"/>
      <c r="BP461" s="5"/>
      <c r="BT461" s="5"/>
      <c r="BU461" s="5"/>
      <c r="BY461" s="5"/>
      <c r="BZ461" s="5"/>
      <c r="CD461" s="5"/>
      <c r="CE461" s="5"/>
      <c r="CI461" s="5"/>
      <c r="CJ461" s="5"/>
      <c r="CN461" s="5"/>
      <c r="CO461" s="5"/>
      <c r="CS461" s="5"/>
      <c r="CT461" s="5"/>
      <c r="CX461" s="5"/>
      <c r="CY461" s="5"/>
      <c r="DC461" s="5"/>
      <c r="DD461" s="5"/>
      <c r="DH461" s="5"/>
      <c r="DI461" s="5"/>
      <c r="DM461" s="5"/>
      <c r="DN461" s="5"/>
      <c r="DR461" s="30"/>
    </row>
    <row r="462" spans="1:122" ht="13.5" customHeight="1" x14ac:dyDescent="0.15">
      <c r="A462" s="20">
        <v>459</v>
      </c>
      <c r="V462" s="52"/>
      <c r="AQ462" s="27"/>
      <c r="AS462" s="3"/>
      <c r="AT462" s="4"/>
      <c r="AZ462" s="5"/>
      <c r="BA462" s="5"/>
      <c r="BD462" s="6"/>
      <c r="BE462" s="5"/>
      <c r="BF462" s="5"/>
      <c r="BJ462" s="5"/>
      <c r="BK462" s="5"/>
      <c r="BO462" s="5"/>
      <c r="BP462" s="5"/>
      <c r="BT462" s="5"/>
      <c r="BU462" s="5"/>
      <c r="BY462" s="5"/>
      <c r="BZ462" s="5"/>
      <c r="CD462" s="5"/>
      <c r="CE462" s="5"/>
      <c r="CI462" s="5"/>
      <c r="CJ462" s="5"/>
      <c r="CN462" s="5"/>
      <c r="CO462" s="5"/>
      <c r="CS462" s="5"/>
      <c r="CT462" s="5"/>
      <c r="CX462" s="5"/>
      <c r="CY462" s="5"/>
      <c r="DC462" s="5"/>
      <c r="DD462" s="5"/>
      <c r="DH462" s="5"/>
      <c r="DI462" s="5"/>
      <c r="DM462" s="5"/>
      <c r="DN462" s="5"/>
      <c r="DR462" s="30"/>
    </row>
    <row r="463" spans="1:122" ht="13.5" customHeight="1" x14ac:dyDescent="0.15">
      <c r="A463" s="20">
        <v>460</v>
      </c>
      <c r="V463" s="52"/>
      <c r="AQ463" s="27"/>
      <c r="AS463" s="3"/>
      <c r="AT463" s="4"/>
      <c r="AZ463" s="5"/>
      <c r="BA463" s="5"/>
      <c r="BD463" s="6"/>
      <c r="BE463" s="5"/>
      <c r="BF463" s="5"/>
      <c r="BJ463" s="5"/>
      <c r="BK463" s="5"/>
      <c r="BO463" s="5"/>
      <c r="BP463" s="5"/>
      <c r="BT463" s="5"/>
      <c r="BU463" s="5"/>
      <c r="BY463" s="5"/>
      <c r="BZ463" s="5"/>
      <c r="CD463" s="5"/>
      <c r="CE463" s="5"/>
      <c r="CI463" s="5"/>
      <c r="CJ463" s="5"/>
      <c r="CN463" s="5"/>
      <c r="CO463" s="5"/>
      <c r="CS463" s="5"/>
      <c r="CT463" s="5"/>
      <c r="CX463" s="5"/>
      <c r="CY463" s="5"/>
      <c r="DC463" s="5"/>
      <c r="DD463" s="5"/>
      <c r="DH463" s="5"/>
      <c r="DI463" s="5"/>
      <c r="DM463" s="5"/>
      <c r="DN463" s="5"/>
      <c r="DR463" s="30"/>
    </row>
    <row r="464" spans="1:122" ht="13.5" customHeight="1" x14ac:dyDescent="0.15">
      <c r="A464" s="20">
        <v>461</v>
      </c>
      <c r="V464" s="52"/>
      <c r="AQ464" s="27"/>
      <c r="AS464" s="3"/>
      <c r="AT464" s="4"/>
      <c r="AZ464" s="5"/>
      <c r="BA464" s="5"/>
      <c r="BD464" s="6"/>
      <c r="BE464" s="5"/>
      <c r="BF464" s="5"/>
      <c r="BJ464" s="5"/>
      <c r="BK464" s="5"/>
      <c r="BO464" s="5"/>
      <c r="BP464" s="5"/>
      <c r="BT464" s="5"/>
      <c r="BU464" s="5"/>
      <c r="BY464" s="5"/>
      <c r="BZ464" s="5"/>
      <c r="CD464" s="5"/>
      <c r="CE464" s="5"/>
      <c r="CI464" s="5"/>
      <c r="CJ464" s="5"/>
      <c r="CN464" s="5"/>
      <c r="CO464" s="5"/>
      <c r="CS464" s="5"/>
      <c r="CT464" s="5"/>
      <c r="CX464" s="5"/>
      <c r="CY464" s="5"/>
      <c r="DC464" s="5"/>
      <c r="DD464" s="5"/>
      <c r="DH464" s="5"/>
      <c r="DI464" s="5"/>
      <c r="DM464" s="5"/>
      <c r="DN464" s="5"/>
      <c r="DR464" s="30"/>
    </row>
    <row r="465" spans="1:122" ht="13.5" customHeight="1" x14ac:dyDescent="0.15">
      <c r="A465" s="20">
        <v>462</v>
      </c>
      <c r="V465" s="52"/>
      <c r="AQ465" s="27"/>
      <c r="AS465" s="3"/>
      <c r="AT465" s="4"/>
      <c r="AZ465" s="5"/>
      <c r="BA465" s="5"/>
      <c r="BD465" s="6"/>
      <c r="BE465" s="5"/>
      <c r="BF465" s="5"/>
      <c r="BJ465" s="5"/>
      <c r="BK465" s="5"/>
      <c r="BO465" s="5"/>
      <c r="BP465" s="5"/>
      <c r="BT465" s="5"/>
      <c r="BU465" s="5"/>
      <c r="BY465" s="5"/>
      <c r="BZ465" s="5"/>
      <c r="CD465" s="5"/>
      <c r="CE465" s="5"/>
      <c r="CI465" s="5"/>
      <c r="CJ465" s="5"/>
      <c r="CN465" s="5"/>
      <c r="CO465" s="5"/>
      <c r="CS465" s="5"/>
      <c r="CT465" s="5"/>
      <c r="CX465" s="5"/>
      <c r="CY465" s="5"/>
      <c r="DC465" s="5"/>
      <c r="DD465" s="5"/>
      <c r="DH465" s="5"/>
      <c r="DI465" s="5"/>
      <c r="DM465" s="5"/>
      <c r="DN465" s="5"/>
      <c r="DR465" s="30"/>
    </row>
    <row r="466" spans="1:122" ht="13.5" customHeight="1" x14ac:dyDescent="0.15">
      <c r="A466" s="20">
        <v>463</v>
      </c>
      <c r="V466" s="52"/>
      <c r="AQ466" s="27"/>
      <c r="AS466" s="3"/>
      <c r="AT466" s="4"/>
      <c r="AZ466" s="5"/>
      <c r="BA466" s="5"/>
      <c r="BD466" s="6"/>
      <c r="BE466" s="5"/>
      <c r="BF466" s="5"/>
      <c r="BJ466" s="5"/>
      <c r="BK466" s="5"/>
      <c r="BO466" s="5"/>
      <c r="BP466" s="5"/>
      <c r="BT466" s="5"/>
      <c r="BU466" s="5"/>
      <c r="BY466" s="5"/>
      <c r="BZ466" s="5"/>
      <c r="CD466" s="5"/>
      <c r="CE466" s="5"/>
      <c r="CI466" s="5"/>
      <c r="CJ466" s="5"/>
      <c r="CN466" s="5"/>
      <c r="CO466" s="5"/>
      <c r="CS466" s="5"/>
      <c r="CT466" s="5"/>
      <c r="CX466" s="5"/>
      <c r="CY466" s="5"/>
      <c r="DC466" s="5"/>
      <c r="DD466" s="5"/>
      <c r="DH466" s="5"/>
      <c r="DI466" s="5"/>
      <c r="DM466" s="5"/>
      <c r="DN466" s="5"/>
      <c r="DR466" s="30"/>
    </row>
    <row r="467" spans="1:122" ht="13.5" customHeight="1" x14ac:dyDescent="0.15">
      <c r="A467" s="20">
        <v>464</v>
      </c>
      <c r="V467" s="52"/>
      <c r="AQ467" s="27"/>
      <c r="AS467" s="3"/>
      <c r="AT467" s="4"/>
      <c r="AZ467" s="5"/>
      <c r="BA467" s="5"/>
      <c r="BD467" s="6"/>
      <c r="BE467" s="5"/>
      <c r="BF467" s="5"/>
      <c r="BJ467" s="5"/>
      <c r="BK467" s="5"/>
      <c r="BO467" s="5"/>
      <c r="BP467" s="5"/>
      <c r="BT467" s="5"/>
      <c r="BU467" s="5"/>
      <c r="BY467" s="5"/>
      <c r="BZ467" s="5"/>
      <c r="CD467" s="5"/>
      <c r="CE467" s="5"/>
      <c r="CI467" s="5"/>
      <c r="CJ467" s="5"/>
      <c r="CN467" s="5"/>
      <c r="CO467" s="5"/>
      <c r="CS467" s="5"/>
      <c r="CT467" s="5"/>
      <c r="CX467" s="5"/>
      <c r="CY467" s="5"/>
      <c r="DC467" s="5"/>
      <c r="DD467" s="5"/>
      <c r="DH467" s="5"/>
      <c r="DI467" s="5"/>
      <c r="DM467" s="5"/>
      <c r="DN467" s="5"/>
      <c r="DR467" s="30"/>
    </row>
    <row r="468" spans="1:122" ht="13.5" customHeight="1" x14ac:dyDescent="0.15">
      <c r="A468" s="20">
        <v>465</v>
      </c>
      <c r="V468" s="52"/>
      <c r="AQ468" s="27"/>
      <c r="AS468" s="3"/>
      <c r="AT468" s="4"/>
      <c r="AZ468" s="5"/>
      <c r="BA468" s="5"/>
      <c r="BD468" s="6"/>
      <c r="BE468" s="5"/>
      <c r="BF468" s="5"/>
      <c r="BJ468" s="5"/>
      <c r="BK468" s="5"/>
      <c r="BO468" s="5"/>
      <c r="BP468" s="5"/>
      <c r="BT468" s="5"/>
      <c r="BU468" s="5"/>
      <c r="BY468" s="5"/>
      <c r="BZ468" s="5"/>
      <c r="CD468" s="5"/>
      <c r="CE468" s="5"/>
      <c r="CI468" s="5"/>
      <c r="CJ468" s="5"/>
      <c r="CN468" s="5"/>
      <c r="CO468" s="5"/>
      <c r="CS468" s="5"/>
      <c r="CT468" s="5"/>
      <c r="CX468" s="5"/>
      <c r="CY468" s="5"/>
      <c r="DC468" s="5"/>
      <c r="DD468" s="5"/>
      <c r="DH468" s="5"/>
      <c r="DI468" s="5"/>
      <c r="DM468" s="5"/>
      <c r="DN468" s="5"/>
      <c r="DR468" s="30"/>
    </row>
    <row r="469" spans="1:122" ht="13.5" customHeight="1" x14ac:dyDescent="0.15">
      <c r="A469" s="20">
        <v>466</v>
      </c>
      <c r="V469" s="52"/>
      <c r="AQ469" s="27"/>
      <c r="AS469" s="3"/>
      <c r="AT469" s="4"/>
      <c r="AZ469" s="5"/>
      <c r="BA469" s="5"/>
      <c r="BD469" s="6"/>
      <c r="BE469" s="5"/>
      <c r="BF469" s="5"/>
      <c r="BJ469" s="5"/>
      <c r="BK469" s="5"/>
      <c r="BO469" s="5"/>
      <c r="BP469" s="5"/>
      <c r="BT469" s="5"/>
      <c r="BU469" s="5"/>
      <c r="BY469" s="5"/>
      <c r="BZ469" s="5"/>
      <c r="CD469" s="5"/>
      <c r="CE469" s="5"/>
      <c r="CI469" s="5"/>
      <c r="CJ469" s="5"/>
      <c r="CN469" s="5"/>
      <c r="CO469" s="5"/>
      <c r="CS469" s="5"/>
      <c r="CT469" s="5"/>
      <c r="CX469" s="5"/>
      <c r="CY469" s="5"/>
      <c r="DC469" s="5"/>
      <c r="DD469" s="5"/>
      <c r="DH469" s="5"/>
      <c r="DI469" s="5"/>
      <c r="DM469" s="5"/>
      <c r="DN469" s="5"/>
      <c r="DR469" s="30"/>
    </row>
    <row r="470" spans="1:122" ht="13.5" customHeight="1" x14ac:dyDescent="0.15">
      <c r="A470" s="20">
        <v>467</v>
      </c>
      <c r="V470" s="52"/>
      <c r="AQ470" s="27"/>
      <c r="AS470" s="3"/>
      <c r="AT470" s="4"/>
      <c r="AZ470" s="5"/>
      <c r="BA470" s="5"/>
      <c r="BD470" s="6"/>
      <c r="BE470" s="5"/>
      <c r="BF470" s="5"/>
      <c r="BJ470" s="5"/>
      <c r="BK470" s="5"/>
      <c r="BO470" s="5"/>
      <c r="BP470" s="5"/>
      <c r="BT470" s="5"/>
      <c r="BU470" s="5"/>
      <c r="BY470" s="5"/>
      <c r="BZ470" s="5"/>
      <c r="CD470" s="5"/>
      <c r="CE470" s="5"/>
      <c r="CI470" s="5"/>
      <c r="CJ470" s="5"/>
      <c r="CN470" s="5"/>
      <c r="CO470" s="5"/>
      <c r="CS470" s="5"/>
      <c r="CT470" s="5"/>
      <c r="CX470" s="5"/>
      <c r="CY470" s="5"/>
      <c r="DC470" s="5"/>
      <c r="DD470" s="5"/>
      <c r="DH470" s="5"/>
      <c r="DI470" s="5"/>
      <c r="DM470" s="5"/>
      <c r="DN470" s="5"/>
      <c r="DR470" s="30"/>
    </row>
    <row r="471" spans="1:122" ht="13.5" customHeight="1" x14ac:dyDescent="0.15">
      <c r="A471" s="20">
        <v>468</v>
      </c>
      <c r="V471" s="52"/>
      <c r="AQ471" s="27"/>
      <c r="AS471" s="3"/>
      <c r="AT471" s="4"/>
      <c r="AZ471" s="5"/>
      <c r="BA471" s="5"/>
      <c r="BD471" s="6"/>
      <c r="BE471" s="5"/>
      <c r="BF471" s="5"/>
      <c r="BJ471" s="5"/>
      <c r="BK471" s="5"/>
      <c r="BO471" s="5"/>
      <c r="BP471" s="5"/>
      <c r="BT471" s="5"/>
      <c r="BU471" s="5"/>
      <c r="BY471" s="5"/>
      <c r="BZ471" s="5"/>
      <c r="CD471" s="5"/>
      <c r="CE471" s="5"/>
      <c r="CI471" s="5"/>
      <c r="CJ471" s="5"/>
      <c r="CN471" s="5"/>
      <c r="CO471" s="5"/>
      <c r="CS471" s="5"/>
      <c r="CT471" s="5"/>
      <c r="CX471" s="5"/>
      <c r="CY471" s="5"/>
      <c r="DC471" s="5"/>
      <c r="DD471" s="5"/>
      <c r="DH471" s="5"/>
      <c r="DI471" s="5"/>
      <c r="DM471" s="5"/>
      <c r="DN471" s="5"/>
      <c r="DR471" s="30"/>
    </row>
    <row r="472" spans="1:122" ht="13.5" customHeight="1" x14ac:dyDescent="0.15">
      <c r="A472" s="20">
        <v>469</v>
      </c>
      <c r="V472" s="52"/>
      <c r="AQ472" s="27"/>
      <c r="AS472" s="3"/>
      <c r="AT472" s="4"/>
      <c r="AZ472" s="5"/>
      <c r="BA472" s="5"/>
      <c r="BD472" s="6"/>
      <c r="BE472" s="5"/>
      <c r="BF472" s="5"/>
      <c r="BJ472" s="5"/>
      <c r="BK472" s="5"/>
      <c r="BO472" s="5"/>
      <c r="BP472" s="5"/>
      <c r="BT472" s="5"/>
      <c r="BU472" s="5"/>
      <c r="BY472" s="5"/>
      <c r="BZ472" s="5"/>
      <c r="CD472" s="5"/>
      <c r="CE472" s="5"/>
      <c r="CI472" s="5"/>
      <c r="CJ472" s="5"/>
      <c r="CN472" s="5"/>
      <c r="CO472" s="5"/>
      <c r="CS472" s="5"/>
      <c r="CT472" s="5"/>
      <c r="CX472" s="5"/>
      <c r="CY472" s="5"/>
      <c r="DC472" s="5"/>
      <c r="DD472" s="5"/>
      <c r="DH472" s="5"/>
      <c r="DI472" s="5"/>
      <c r="DM472" s="5"/>
      <c r="DN472" s="5"/>
      <c r="DR472" s="30"/>
    </row>
    <row r="473" spans="1:122" ht="13.5" customHeight="1" x14ac:dyDescent="0.15">
      <c r="A473" s="20">
        <v>470</v>
      </c>
      <c r="V473" s="52"/>
      <c r="AQ473" s="27"/>
      <c r="AS473" s="3"/>
      <c r="AT473" s="4"/>
      <c r="AZ473" s="5"/>
      <c r="BA473" s="5"/>
      <c r="BD473" s="6"/>
      <c r="BE473" s="5"/>
      <c r="BF473" s="5"/>
      <c r="BJ473" s="5"/>
      <c r="BK473" s="5"/>
      <c r="BO473" s="5"/>
      <c r="BP473" s="5"/>
      <c r="BT473" s="5"/>
      <c r="BU473" s="5"/>
      <c r="BY473" s="5"/>
      <c r="BZ473" s="5"/>
      <c r="CD473" s="5"/>
      <c r="CE473" s="5"/>
      <c r="CI473" s="5"/>
      <c r="CJ473" s="5"/>
      <c r="CN473" s="5"/>
      <c r="CO473" s="5"/>
      <c r="CS473" s="5"/>
      <c r="CT473" s="5"/>
      <c r="CX473" s="5"/>
      <c r="CY473" s="5"/>
      <c r="DC473" s="5"/>
      <c r="DD473" s="5"/>
      <c r="DH473" s="5"/>
      <c r="DI473" s="5"/>
      <c r="DM473" s="5"/>
      <c r="DN473" s="5"/>
      <c r="DR473" s="30"/>
    </row>
    <row r="474" spans="1:122" ht="13.5" customHeight="1" x14ac:dyDescent="0.15">
      <c r="A474" s="20">
        <v>471</v>
      </c>
      <c r="V474" s="52"/>
      <c r="AQ474" s="27"/>
      <c r="AS474" s="3"/>
      <c r="AT474" s="4"/>
      <c r="AZ474" s="5"/>
      <c r="BA474" s="5"/>
      <c r="BD474" s="6"/>
      <c r="BE474" s="5"/>
      <c r="BF474" s="5"/>
      <c r="BJ474" s="5"/>
      <c r="BK474" s="5"/>
      <c r="BO474" s="5"/>
      <c r="BP474" s="5"/>
      <c r="BT474" s="5"/>
      <c r="BU474" s="5"/>
      <c r="BY474" s="5"/>
      <c r="BZ474" s="5"/>
      <c r="CD474" s="5"/>
      <c r="CE474" s="5"/>
      <c r="CI474" s="5"/>
      <c r="CJ474" s="5"/>
      <c r="CN474" s="5"/>
      <c r="CO474" s="5"/>
      <c r="CS474" s="5"/>
      <c r="CT474" s="5"/>
      <c r="CX474" s="5"/>
      <c r="CY474" s="5"/>
      <c r="DC474" s="5"/>
      <c r="DD474" s="5"/>
      <c r="DH474" s="5"/>
      <c r="DI474" s="5"/>
      <c r="DM474" s="5"/>
      <c r="DN474" s="5"/>
      <c r="DR474" s="30"/>
    </row>
    <row r="475" spans="1:122" ht="13.5" customHeight="1" x14ac:dyDescent="0.15">
      <c r="A475" s="20">
        <v>472</v>
      </c>
      <c r="V475" s="52"/>
      <c r="AQ475" s="27"/>
      <c r="AS475" s="3"/>
      <c r="AT475" s="4"/>
      <c r="AZ475" s="5"/>
      <c r="BA475" s="5"/>
      <c r="BD475" s="6"/>
      <c r="BE475" s="5"/>
      <c r="BF475" s="5"/>
      <c r="BJ475" s="5"/>
      <c r="BK475" s="5"/>
      <c r="BO475" s="5"/>
      <c r="BP475" s="5"/>
      <c r="BT475" s="5"/>
      <c r="BU475" s="5"/>
      <c r="BY475" s="5"/>
      <c r="BZ475" s="5"/>
      <c r="CD475" s="5"/>
      <c r="CE475" s="5"/>
      <c r="CI475" s="5"/>
      <c r="CJ475" s="5"/>
      <c r="CN475" s="5"/>
      <c r="CO475" s="5"/>
      <c r="CS475" s="5"/>
      <c r="CT475" s="5"/>
      <c r="CX475" s="5"/>
      <c r="CY475" s="5"/>
      <c r="DC475" s="5"/>
      <c r="DD475" s="5"/>
      <c r="DH475" s="5"/>
      <c r="DI475" s="5"/>
      <c r="DM475" s="5"/>
      <c r="DN475" s="5"/>
      <c r="DR475" s="30"/>
    </row>
    <row r="476" spans="1:122" ht="13.5" customHeight="1" x14ac:dyDescent="0.15">
      <c r="A476" s="20">
        <v>473</v>
      </c>
      <c r="V476" s="52"/>
      <c r="AQ476" s="27"/>
      <c r="AS476" s="3"/>
      <c r="AT476" s="4"/>
      <c r="AZ476" s="5"/>
      <c r="BA476" s="5"/>
      <c r="BD476" s="6"/>
      <c r="BE476" s="5"/>
      <c r="BF476" s="5"/>
      <c r="BJ476" s="5"/>
      <c r="BK476" s="5"/>
      <c r="BO476" s="5"/>
      <c r="BP476" s="5"/>
      <c r="BT476" s="5"/>
      <c r="BU476" s="5"/>
      <c r="BY476" s="5"/>
      <c r="BZ476" s="5"/>
      <c r="CD476" s="5"/>
      <c r="CE476" s="5"/>
      <c r="CI476" s="5"/>
      <c r="CJ476" s="5"/>
      <c r="CN476" s="5"/>
      <c r="CO476" s="5"/>
      <c r="CS476" s="5"/>
      <c r="CT476" s="5"/>
      <c r="CX476" s="5"/>
      <c r="CY476" s="5"/>
      <c r="DC476" s="5"/>
      <c r="DD476" s="5"/>
      <c r="DH476" s="5"/>
      <c r="DI476" s="5"/>
      <c r="DM476" s="5"/>
      <c r="DN476" s="5"/>
      <c r="DR476" s="30"/>
    </row>
    <row r="477" spans="1:122" ht="13.5" customHeight="1" x14ac:dyDescent="0.15">
      <c r="A477" s="20">
        <v>474</v>
      </c>
      <c r="V477" s="52"/>
      <c r="AQ477" s="27"/>
      <c r="AS477" s="3"/>
      <c r="AT477" s="4"/>
      <c r="AZ477" s="5"/>
      <c r="BA477" s="5"/>
      <c r="BD477" s="6"/>
      <c r="BE477" s="5"/>
      <c r="BF477" s="5"/>
      <c r="BJ477" s="5"/>
      <c r="BK477" s="5"/>
      <c r="BO477" s="5"/>
      <c r="BP477" s="5"/>
      <c r="BT477" s="5"/>
      <c r="BU477" s="5"/>
      <c r="BY477" s="5"/>
      <c r="BZ477" s="5"/>
      <c r="CD477" s="5"/>
      <c r="CE477" s="5"/>
      <c r="CI477" s="5"/>
      <c r="CJ477" s="5"/>
      <c r="CN477" s="5"/>
      <c r="CO477" s="5"/>
      <c r="CS477" s="5"/>
      <c r="CT477" s="5"/>
      <c r="CX477" s="5"/>
      <c r="CY477" s="5"/>
      <c r="DC477" s="5"/>
      <c r="DD477" s="5"/>
      <c r="DH477" s="5"/>
      <c r="DI477" s="5"/>
      <c r="DM477" s="5"/>
      <c r="DN477" s="5"/>
      <c r="DR477" s="30"/>
    </row>
    <row r="478" spans="1:122" ht="13.5" customHeight="1" x14ac:dyDescent="0.15">
      <c r="A478" s="20">
        <v>475</v>
      </c>
      <c r="V478" s="52"/>
      <c r="AQ478" s="27"/>
      <c r="AS478" s="3"/>
      <c r="AT478" s="4"/>
      <c r="AZ478" s="5"/>
      <c r="BA478" s="5"/>
      <c r="BD478" s="6"/>
      <c r="BE478" s="5"/>
      <c r="BF478" s="5"/>
      <c r="BJ478" s="5"/>
      <c r="BK478" s="5"/>
      <c r="BO478" s="5"/>
      <c r="BP478" s="5"/>
      <c r="BT478" s="5"/>
      <c r="BU478" s="5"/>
      <c r="BY478" s="5"/>
      <c r="BZ478" s="5"/>
      <c r="CD478" s="5"/>
      <c r="CE478" s="5"/>
      <c r="CI478" s="5"/>
      <c r="CJ478" s="5"/>
      <c r="CN478" s="5"/>
      <c r="CO478" s="5"/>
      <c r="CS478" s="5"/>
      <c r="CT478" s="5"/>
      <c r="CX478" s="5"/>
      <c r="CY478" s="5"/>
      <c r="DC478" s="5"/>
      <c r="DD478" s="5"/>
      <c r="DH478" s="5"/>
      <c r="DI478" s="5"/>
      <c r="DM478" s="5"/>
      <c r="DN478" s="5"/>
      <c r="DR478" s="30"/>
    </row>
    <row r="479" spans="1:122" ht="13.5" customHeight="1" x14ac:dyDescent="0.15">
      <c r="A479" s="20">
        <v>476</v>
      </c>
      <c r="V479" s="52"/>
      <c r="AQ479" s="27"/>
      <c r="AS479" s="3"/>
      <c r="AT479" s="4"/>
      <c r="AZ479" s="5"/>
      <c r="BA479" s="5"/>
      <c r="BD479" s="6"/>
      <c r="BE479" s="5"/>
      <c r="BF479" s="5"/>
      <c r="BJ479" s="5"/>
      <c r="BK479" s="5"/>
      <c r="BO479" s="5"/>
      <c r="BP479" s="5"/>
      <c r="BT479" s="5"/>
      <c r="BU479" s="5"/>
      <c r="BY479" s="5"/>
      <c r="BZ479" s="5"/>
      <c r="CD479" s="5"/>
      <c r="CE479" s="5"/>
      <c r="CI479" s="5"/>
      <c r="CJ479" s="5"/>
      <c r="CN479" s="5"/>
      <c r="CO479" s="5"/>
      <c r="CS479" s="5"/>
      <c r="CT479" s="5"/>
      <c r="CX479" s="5"/>
      <c r="CY479" s="5"/>
      <c r="DC479" s="5"/>
      <c r="DD479" s="5"/>
      <c r="DH479" s="5"/>
      <c r="DI479" s="5"/>
      <c r="DM479" s="5"/>
      <c r="DN479" s="5"/>
      <c r="DR479" s="30"/>
    </row>
    <row r="480" spans="1:122" ht="13.5" customHeight="1" x14ac:dyDescent="0.15">
      <c r="A480" s="20">
        <v>477</v>
      </c>
      <c r="V480" s="52"/>
      <c r="AQ480" s="27"/>
      <c r="AS480" s="3"/>
      <c r="AT480" s="4"/>
      <c r="AZ480" s="5"/>
      <c r="BA480" s="5"/>
      <c r="BD480" s="6"/>
      <c r="BE480" s="5"/>
      <c r="BF480" s="5"/>
      <c r="BJ480" s="5"/>
      <c r="BK480" s="5"/>
      <c r="BO480" s="5"/>
      <c r="BP480" s="5"/>
      <c r="BT480" s="5"/>
      <c r="BU480" s="5"/>
      <c r="BY480" s="5"/>
      <c r="BZ480" s="5"/>
      <c r="CD480" s="5"/>
      <c r="CE480" s="5"/>
      <c r="CI480" s="5"/>
      <c r="CJ480" s="5"/>
      <c r="CN480" s="5"/>
      <c r="CO480" s="5"/>
      <c r="CS480" s="5"/>
      <c r="CT480" s="5"/>
      <c r="CX480" s="5"/>
      <c r="CY480" s="5"/>
      <c r="DC480" s="5"/>
      <c r="DD480" s="5"/>
      <c r="DH480" s="5"/>
      <c r="DI480" s="5"/>
      <c r="DM480" s="5"/>
      <c r="DN480" s="5"/>
      <c r="DR480" s="30"/>
    </row>
    <row r="481" spans="1:122" ht="13.5" customHeight="1" x14ac:dyDescent="0.15">
      <c r="A481" s="20">
        <v>478</v>
      </c>
      <c r="V481" s="52"/>
      <c r="AQ481" s="27"/>
      <c r="AS481" s="3"/>
      <c r="AT481" s="4"/>
      <c r="AZ481" s="5"/>
      <c r="BA481" s="5"/>
      <c r="BD481" s="6"/>
      <c r="BE481" s="5"/>
      <c r="BF481" s="5"/>
      <c r="BJ481" s="5"/>
      <c r="BK481" s="5"/>
      <c r="BO481" s="5"/>
      <c r="BP481" s="5"/>
      <c r="BT481" s="5"/>
      <c r="BU481" s="5"/>
      <c r="BY481" s="5"/>
      <c r="BZ481" s="5"/>
      <c r="CD481" s="5"/>
      <c r="CE481" s="5"/>
      <c r="CI481" s="5"/>
      <c r="CJ481" s="5"/>
      <c r="CN481" s="5"/>
      <c r="CO481" s="5"/>
      <c r="CS481" s="5"/>
      <c r="CT481" s="5"/>
      <c r="CX481" s="5"/>
      <c r="CY481" s="5"/>
      <c r="DC481" s="5"/>
      <c r="DD481" s="5"/>
      <c r="DH481" s="5"/>
      <c r="DI481" s="5"/>
      <c r="DM481" s="5"/>
      <c r="DN481" s="5"/>
      <c r="DR481" s="30"/>
    </row>
    <row r="482" spans="1:122" ht="13.5" customHeight="1" x14ac:dyDescent="0.15">
      <c r="A482" s="20">
        <v>479</v>
      </c>
      <c r="V482" s="52"/>
      <c r="AQ482" s="27"/>
      <c r="AS482" s="3"/>
      <c r="AT482" s="4"/>
      <c r="AZ482" s="5"/>
      <c r="BA482" s="5"/>
      <c r="BD482" s="6"/>
      <c r="BE482" s="5"/>
      <c r="BF482" s="5"/>
      <c r="BJ482" s="5"/>
      <c r="BK482" s="5"/>
      <c r="BO482" s="5"/>
      <c r="BP482" s="5"/>
      <c r="BT482" s="5"/>
      <c r="BU482" s="5"/>
      <c r="BY482" s="5"/>
      <c r="BZ482" s="5"/>
      <c r="CD482" s="5"/>
      <c r="CE482" s="5"/>
      <c r="CI482" s="5"/>
      <c r="CJ482" s="5"/>
      <c r="CN482" s="5"/>
      <c r="CO482" s="5"/>
      <c r="CS482" s="5"/>
      <c r="CT482" s="5"/>
      <c r="CX482" s="5"/>
      <c r="CY482" s="5"/>
      <c r="DC482" s="5"/>
      <c r="DD482" s="5"/>
      <c r="DH482" s="5"/>
      <c r="DI482" s="5"/>
      <c r="DM482" s="5"/>
      <c r="DN482" s="5"/>
      <c r="DR482" s="30"/>
    </row>
    <row r="483" spans="1:122" ht="13.5" customHeight="1" x14ac:dyDescent="0.15">
      <c r="A483" s="20">
        <v>480</v>
      </c>
      <c r="V483" s="52"/>
      <c r="AQ483" s="27"/>
      <c r="AS483" s="3"/>
      <c r="AT483" s="4"/>
      <c r="AZ483" s="5"/>
      <c r="BA483" s="5"/>
      <c r="BD483" s="6"/>
      <c r="BE483" s="5"/>
      <c r="BF483" s="5"/>
      <c r="BJ483" s="5"/>
      <c r="BK483" s="5"/>
      <c r="BO483" s="5"/>
      <c r="BP483" s="5"/>
      <c r="BT483" s="5"/>
      <c r="BU483" s="5"/>
      <c r="BY483" s="5"/>
      <c r="BZ483" s="5"/>
      <c r="CD483" s="5"/>
      <c r="CE483" s="5"/>
      <c r="CI483" s="5"/>
      <c r="CJ483" s="5"/>
      <c r="CN483" s="5"/>
      <c r="CO483" s="5"/>
      <c r="CS483" s="5"/>
      <c r="CT483" s="5"/>
      <c r="CX483" s="5"/>
      <c r="CY483" s="5"/>
      <c r="DC483" s="5"/>
      <c r="DD483" s="5"/>
      <c r="DH483" s="5"/>
      <c r="DI483" s="5"/>
      <c r="DM483" s="5"/>
      <c r="DN483" s="5"/>
      <c r="DR483" s="30"/>
    </row>
    <row r="484" spans="1:122" ht="13.5" customHeight="1" x14ac:dyDescent="0.15">
      <c r="A484" s="20">
        <v>481</v>
      </c>
      <c r="V484" s="52"/>
      <c r="AQ484" s="27"/>
      <c r="AS484" s="3"/>
      <c r="AT484" s="4"/>
      <c r="AZ484" s="5"/>
      <c r="BA484" s="5"/>
      <c r="BD484" s="6"/>
      <c r="BE484" s="5"/>
      <c r="BF484" s="5"/>
      <c r="BJ484" s="5"/>
      <c r="BK484" s="5"/>
      <c r="BO484" s="5"/>
      <c r="BP484" s="5"/>
      <c r="BT484" s="5"/>
      <c r="BU484" s="5"/>
      <c r="BY484" s="5"/>
      <c r="BZ484" s="5"/>
      <c r="CD484" s="5"/>
      <c r="CE484" s="5"/>
      <c r="CI484" s="5"/>
      <c r="CJ484" s="5"/>
      <c r="CN484" s="5"/>
      <c r="CO484" s="5"/>
      <c r="CS484" s="5"/>
      <c r="CT484" s="5"/>
      <c r="CX484" s="5"/>
      <c r="CY484" s="5"/>
      <c r="DC484" s="5"/>
      <c r="DD484" s="5"/>
      <c r="DH484" s="5"/>
      <c r="DI484" s="5"/>
      <c r="DM484" s="5"/>
      <c r="DN484" s="5"/>
      <c r="DR484" s="30"/>
    </row>
    <row r="485" spans="1:122" ht="13.5" customHeight="1" x14ac:dyDescent="0.15">
      <c r="A485" s="20">
        <v>482</v>
      </c>
      <c r="V485" s="52"/>
      <c r="AQ485" s="27"/>
      <c r="AS485" s="3"/>
      <c r="AT485" s="4"/>
      <c r="AZ485" s="5"/>
      <c r="BA485" s="5"/>
      <c r="BD485" s="6"/>
      <c r="BE485" s="5"/>
      <c r="BF485" s="5"/>
      <c r="BJ485" s="5"/>
      <c r="BK485" s="5"/>
      <c r="BO485" s="5"/>
      <c r="BP485" s="5"/>
      <c r="BT485" s="5"/>
      <c r="BU485" s="5"/>
      <c r="BY485" s="5"/>
      <c r="BZ485" s="5"/>
      <c r="CD485" s="5"/>
      <c r="CE485" s="5"/>
      <c r="CI485" s="5"/>
      <c r="CJ485" s="5"/>
      <c r="CN485" s="5"/>
      <c r="CO485" s="5"/>
      <c r="CS485" s="5"/>
      <c r="CT485" s="5"/>
      <c r="CX485" s="5"/>
      <c r="CY485" s="5"/>
      <c r="DC485" s="5"/>
      <c r="DD485" s="5"/>
      <c r="DH485" s="5"/>
      <c r="DI485" s="5"/>
      <c r="DM485" s="5"/>
      <c r="DN485" s="5"/>
      <c r="DR485" s="30"/>
    </row>
    <row r="486" spans="1:122" ht="13.5" customHeight="1" x14ac:dyDescent="0.15">
      <c r="A486" s="20">
        <v>483</v>
      </c>
      <c r="V486" s="52"/>
      <c r="AQ486" s="27"/>
      <c r="AS486" s="3"/>
      <c r="AT486" s="4"/>
      <c r="AZ486" s="5"/>
      <c r="BA486" s="5"/>
      <c r="BD486" s="6"/>
      <c r="BE486" s="5"/>
      <c r="BF486" s="5"/>
      <c r="BJ486" s="5"/>
      <c r="BK486" s="5"/>
      <c r="BO486" s="5"/>
      <c r="BP486" s="5"/>
      <c r="BT486" s="5"/>
      <c r="BU486" s="5"/>
      <c r="BY486" s="5"/>
      <c r="BZ486" s="5"/>
      <c r="CD486" s="5"/>
      <c r="CE486" s="5"/>
      <c r="CI486" s="5"/>
      <c r="CJ486" s="5"/>
      <c r="CN486" s="5"/>
      <c r="CO486" s="5"/>
      <c r="CS486" s="5"/>
      <c r="CT486" s="5"/>
      <c r="CX486" s="5"/>
      <c r="CY486" s="5"/>
      <c r="DC486" s="5"/>
      <c r="DD486" s="5"/>
      <c r="DH486" s="5"/>
      <c r="DI486" s="5"/>
      <c r="DM486" s="5"/>
      <c r="DN486" s="5"/>
      <c r="DR486" s="30"/>
    </row>
    <row r="487" spans="1:122" ht="13.5" customHeight="1" x14ac:dyDescent="0.15">
      <c r="A487" s="20">
        <v>484</v>
      </c>
      <c r="V487" s="52"/>
      <c r="AQ487" s="27"/>
      <c r="AS487" s="3"/>
      <c r="AT487" s="4"/>
      <c r="AZ487" s="5"/>
      <c r="BA487" s="5"/>
      <c r="BD487" s="6"/>
      <c r="BE487" s="5"/>
      <c r="BF487" s="5"/>
      <c r="BJ487" s="5"/>
      <c r="BK487" s="5"/>
      <c r="BO487" s="5"/>
      <c r="BP487" s="5"/>
      <c r="BT487" s="5"/>
      <c r="BU487" s="5"/>
      <c r="BY487" s="5"/>
      <c r="BZ487" s="5"/>
      <c r="CD487" s="5"/>
      <c r="CE487" s="5"/>
      <c r="CI487" s="5"/>
      <c r="CJ487" s="5"/>
      <c r="CN487" s="5"/>
      <c r="CO487" s="5"/>
      <c r="CS487" s="5"/>
      <c r="CT487" s="5"/>
      <c r="CX487" s="5"/>
      <c r="CY487" s="5"/>
      <c r="DC487" s="5"/>
      <c r="DD487" s="5"/>
      <c r="DH487" s="5"/>
      <c r="DI487" s="5"/>
      <c r="DM487" s="5"/>
      <c r="DN487" s="5"/>
      <c r="DR487" s="30"/>
    </row>
    <row r="488" spans="1:122" ht="13.5" customHeight="1" x14ac:dyDescent="0.15">
      <c r="A488" s="20">
        <v>485</v>
      </c>
      <c r="V488" s="52"/>
      <c r="AQ488" s="27"/>
      <c r="AS488" s="3"/>
      <c r="AT488" s="4"/>
      <c r="AZ488" s="5"/>
      <c r="BA488" s="5"/>
      <c r="BD488" s="6"/>
      <c r="BE488" s="5"/>
      <c r="BF488" s="5"/>
      <c r="BJ488" s="5"/>
      <c r="BK488" s="5"/>
      <c r="BO488" s="5"/>
      <c r="BP488" s="5"/>
      <c r="BT488" s="5"/>
      <c r="BU488" s="5"/>
      <c r="BY488" s="5"/>
      <c r="BZ488" s="5"/>
      <c r="CD488" s="5"/>
      <c r="CE488" s="5"/>
      <c r="CI488" s="5"/>
      <c r="CJ488" s="5"/>
      <c r="CN488" s="5"/>
      <c r="CO488" s="5"/>
      <c r="CS488" s="5"/>
      <c r="CT488" s="5"/>
      <c r="CX488" s="5"/>
      <c r="CY488" s="5"/>
      <c r="DC488" s="5"/>
      <c r="DD488" s="5"/>
      <c r="DH488" s="5"/>
      <c r="DI488" s="5"/>
      <c r="DM488" s="5"/>
      <c r="DN488" s="5"/>
      <c r="DR488" s="30"/>
    </row>
    <row r="489" spans="1:122" ht="13.5" customHeight="1" x14ac:dyDescent="0.15">
      <c r="A489" s="20">
        <v>486</v>
      </c>
      <c r="V489" s="52"/>
      <c r="AQ489" s="27"/>
      <c r="AS489" s="3"/>
      <c r="AT489" s="4"/>
      <c r="AZ489" s="5"/>
      <c r="BA489" s="5"/>
      <c r="BD489" s="6"/>
      <c r="BE489" s="5"/>
      <c r="BF489" s="5"/>
      <c r="BJ489" s="5"/>
      <c r="BK489" s="5"/>
      <c r="BO489" s="5"/>
      <c r="BP489" s="5"/>
      <c r="BT489" s="5"/>
      <c r="BU489" s="5"/>
      <c r="BY489" s="5"/>
      <c r="BZ489" s="5"/>
      <c r="CD489" s="5"/>
      <c r="CE489" s="5"/>
      <c r="CI489" s="5"/>
      <c r="CJ489" s="5"/>
      <c r="CN489" s="5"/>
      <c r="CO489" s="5"/>
      <c r="CS489" s="5"/>
      <c r="CT489" s="5"/>
      <c r="CX489" s="5"/>
      <c r="CY489" s="5"/>
      <c r="DC489" s="5"/>
      <c r="DD489" s="5"/>
      <c r="DH489" s="5"/>
      <c r="DI489" s="5"/>
      <c r="DM489" s="5"/>
      <c r="DN489" s="5"/>
      <c r="DR489" s="30"/>
    </row>
    <row r="490" spans="1:122" ht="13.5" customHeight="1" x14ac:dyDescent="0.15">
      <c r="A490" s="20">
        <v>487</v>
      </c>
      <c r="V490" s="52"/>
      <c r="AQ490" s="27"/>
      <c r="AS490" s="3"/>
      <c r="AT490" s="4"/>
      <c r="AZ490" s="5"/>
      <c r="BA490" s="5"/>
      <c r="BD490" s="6"/>
      <c r="BE490" s="5"/>
      <c r="BF490" s="5"/>
      <c r="BJ490" s="5"/>
      <c r="BK490" s="5"/>
      <c r="BO490" s="5"/>
      <c r="BP490" s="5"/>
      <c r="BT490" s="5"/>
      <c r="BU490" s="5"/>
      <c r="BY490" s="5"/>
      <c r="BZ490" s="5"/>
      <c r="CD490" s="5"/>
      <c r="CE490" s="5"/>
      <c r="CI490" s="5"/>
      <c r="CJ490" s="5"/>
      <c r="CN490" s="5"/>
      <c r="CO490" s="5"/>
      <c r="CS490" s="5"/>
      <c r="CT490" s="5"/>
      <c r="CX490" s="5"/>
      <c r="CY490" s="5"/>
      <c r="DC490" s="5"/>
      <c r="DD490" s="5"/>
      <c r="DH490" s="5"/>
      <c r="DI490" s="5"/>
      <c r="DM490" s="5"/>
      <c r="DN490" s="5"/>
      <c r="DR490" s="30"/>
    </row>
    <row r="491" spans="1:122" ht="13.5" customHeight="1" x14ac:dyDescent="0.15">
      <c r="A491" s="20">
        <v>488</v>
      </c>
      <c r="V491" s="52"/>
      <c r="AQ491" s="27"/>
      <c r="AS491" s="3"/>
      <c r="AT491" s="4"/>
      <c r="AZ491" s="5"/>
      <c r="BA491" s="5"/>
      <c r="BD491" s="6"/>
      <c r="BE491" s="5"/>
      <c r="BF491" s="5"/>
      <c r="BJ491" s="5"/>
      <c r="BK491" s="5"/>
      <c r="BO491" s="5"/>
      <c r="BP491" s="5"/>
      <c r="BT491" s="5"/>
      <c r="BU491" s="5"/>
      <c r="BY491" s="5"/>
      <c r="BZ491" s="5"/>
      <c r="CD491" s="5"/>
      <c r="CE491" s="5"/>
      <c r="CI491" s="5"/>
      <c r="CJ491" s="5"/>
      <c r="CN491" s="5"/>
      <c r="CO491" s="5"/>
      <c r="CS491" s="5"/>
      <c r="CT491" s="5"/>
      <c r="CX491" s="5"/>
      <c r="CY491" s="5"/>
      <c r="DC491" s="5"/>
      <c r="DD491" s="5"/>
      <c r="DH491" s="5"/>
      <c r="DI491" s="5"/>
      <c r="DM491" s="5"/>
      <c r="DN491" s="5"/>
      <c r="DR491" s="30"/>
    </row>
    <row r="492" spans="1:122" ht="13.5" customHeight="1" x14ac:dyDescent="0.15">
      <c r="A492" s="20">
        <v>489</v>
      </c>
      <c r="V492" s="52"/>
      <c r="AQ492" s="27"/>
      <c r="AS492" s="3"/>
      <c r="AT492" s="4"/>
      <c r="AZ492" s="5"/>
      <c r="BA492" s="5"/>
      <c r="BD492" s="6"/>
      <c r="BE492" s="5"/>
      <c r="BF492" s="5"/>
      <c r="BJ492" s="5"/>
      <c r="BK492" s="5"/>
      <c r="BO492" s="5"/>
      <c r="BP492" s="5"/>
      <c r="BT492" s="5"/>
      <c r="BU492" s="5"/>
      <c r="BY492" s="5"/>
      <c r="BZ492" s="5"/>
      <c r="CD492" s="5"/>
      <c r="CE492" s="5"/>
      <c r="CI492" s="5"/>
      <c r="CJ492" s="5"/>
      <c r="CN492" s="5"/>
      <c r="CO492" s="5"/>
      <c r="CS492" s="5"/>
      <c r="CT492" s="5"/>
      <c r="CX492" s="5"/>
      <c r="CY492" s="5"/>
      <c r="DC492" s="5"/>
      <c r="DD492" s="5"/>
      <c r="DH492" s="5"/>
      <c r="DI492" s="5"/>
      <c r="DM492" s="5"/>
      <c r="DN492" s="5"/>
      <c r="DR492" s="30"/>
    </row>
    <row r="493" spans="1:122" ht="13.5" customHeight="1" x14ac:dyDescent="0.15">
      <c r="A493" s="20">
        <v>490</v>
      </c>
      <c r="V493" s="52"/>
      <c r="AQ493" s="27"/>
      <c r="AS493" s="3"/>
      <c r="AT493" s="4"/>
      <c r="AZ493" s="5"/>
      <c r="BA493" s="5"/>
      <c r="BD493" s="6"/>
      <c r="BE493" s="5"/>
      <c r="BF493" s="5"/>
      <c r="BJ493" s="5"/>
      <c r="BK493" s="5"/>
      <c r="BO493" s="5"/>
      <c r="BP493" s="5"/>
      <c r="BT493" s="5"/>
      <c r="BU493" s="5"/>
      <c r="BY493" s="5"/>
      <c r="BZ493" s="5"/>
      <c r="CD493" s="5"/>
      <c r="CE493" s="5"/>
      <c r="CI493" s="5"/>
      <c r="CJ493" s="5"/>
      <c r="CN493" s="5"/>
      <c r="CO493" s="5"/>
      <c r="CS493" s="5"/>
      <c r="CT493" s="5"/>
      <c r="CX493" s="5"/>
      <c r="CY493" s="5"/>
      <c r="DC493" s="5"/>
      <c r="DD493" s="5"/>
      <c r="DH493" s="5"/>
      <c r="DI493" s="5"/>
      <c r="DM493" s="5"/>
      <c r="DN493" s="5"/>
      <c r="DR493" s="30"/>
    </row>
    <row r="494" spans="1:122" ht="13.5" customHeight="1" x14ac:dyDescent="0.15">
      <c r="A494" s="20">
        <v>491</v>
      </c>
      <c r="V494" s="52"/>
      <c r="AQ494" s="27"/>
      <c r="AS494" s="3"/>
      <c r="AT494" s="4"/>
      <c r="AZ494" s="5"/>
      <c r="BA494" s="5"/>
      <c r="BD494" s="6"/>
      <c r="BE494" s="5"/>
      <c r="BF494" s="5"/>
      <c r="BJ494" s="5"/>
      <c r="BK494" s="5"/>
      <c r="BO494" s="5"/>
      <c r="BP494" s="5"/>
      <c r="BT494" s="5"/>
      <c r="BU494" s="5"/>
      <c r="BY494" s="5"/>
      <c r="BZ494" s="5"/>
      <c r="CD494" s="5"/>
      <c r="CE494" s="5"/>
      <c r="CI494" s="5"/>
      <c r="CJ494" s="5"/>
      <c r="CN494" s="5"/>
      <c r="CO494" s="5"/>
      <c r="CS494" s="5"/>
      <c r="CT494" s="5"/>
      <c r="CX494" s="5"/>
      <c r="CY494" s="5"/>
      <c r="DC494" s="5"/>
      <c r="DD494" s="5"/>
      <c r="DH494" s="5"/>
      <c r="DI494" s="5"/>
      <c r="DM494" s="5"/>
      <c r="DN494" s="5"/>
      <c r="DR494" s="30"/>
    </row>
    <row r="495" spans="1:122" ht="13.5" customHeight="1" x14ac:dyDescent="0.15">
      <c r="A495" s="20">
        <v>492</v>
      </c>
      <c r="V495" s="52"/>
      <c r="AQ495" s="27"/>
      <c r="AS495" s="3"/>
      <c r="AT495" s="4"/>
      <c r="AZ495" s="5"/>
      <c r="BA495" s="5"/>
      <c r="BD495" s="6"/>
      <c r="BE495" s="5"/>
      <c r="BF495" s="5"/>
      <c r="BJ495" s="5"/>
      <c r="BK495" s="5"/>
      <c r="BO495" s="5"/>
      <c r="BP495" s="5"/>
      <c r="BT495" s="5"/>
      <c r="BU495" s="5"/>
      <c r="BY495" s="5"/>
      <c r="BZ495" s="5"/>
      <c r="CD495" s="5"/>
      <c r="CE495" s="5"/>
      <c r="CI495" s="5"/>
      <c r="CJ495" s="5"/>
      <c r="CN495" s="5"/>
      <c r="CO495" s="5"/>
      <c r="CS495" s="5"/>
      <c r="CT495" s="5"/>
      <c r="CX495" s="5"/>
      <c r="CY495" s="5"/>
      <c r="DC495" s="5"/>
      <c r="DD495" s="5"/>
      <c r="DH495" s="5"/>
      <c r="DI495" s="5"/>
      <c r="DM495" s="5"/>
      <c r="DN495" s="5"/>
      <c r="DR495" s="30"/>
    </row>
    <row r="496" spans="1:122" ht="13.5" customHeight="1" x14ac:dyDescent="0.15">
      <c r="A496" s="20">
        <v>493</v>
      </c>
      <c r="V496" s="52"/>
      <c r="AQ496" s="27"/>
      <c r="AS496" s="3"/>
      <c r="AT496" s="4"/>
      <c r="AZ496" s="5"/>
      <c r="BA496" s="5"/>
      <c r="BD496" s="6"/>
      <c r="BE496" s="5"/>
      <c r="BF496" s="5"/>
      <c r="BJ496" s="5"/>
      <c r="BK496" s="5"/>
      <c r="BO496" s="5"/>
      <c r="BP496" s="5"/>
      <c r="BT496" s="5"/>
      <c r="BU496" s="5"/>
      <c r="BY496" s="5"/>
      <c r="BZ496" s="5"/>
      <c r="CD496" s="5"/>
      <c r="CE496" s="5"/>
      <c r="CI496" s="5"/>
      <c r="CJ496" s="5"/>
      <c r="CN496" s="5"/>
      <c r="CO496" s="5"/>
      <c r="CS496" s="5"/>
      <c r="CT496" s="5"/>
      <c r="CX496" s="5"/>
      <c r="CY496" s="5"/>
      <c r="DC496" s="5"/>
      <c r="DD496" s="5"/>
      <c r="DH496" s="5"/>
      <c r="DI496" s="5"/>
      <c r="DM496" s="5"/>
      <c r="DN496" s="5"/>
      <c r="DR496" s="30"/>
    </row>
    <row r="497" spans="1:122" ht="13.5" customHeight="1" x14ac:dyDescent="0.15">
      <c r="A497" s="20">
        <v>494</v>
      </c>
      <c r="V497" s="52"/>
      <c r="AQ497" s="27"/>
      <c r="AS497" s="3"/>
      <c r="AT497" s="4"/>
      <c r="AZ497" s="5"/>
      <c r="BA497" s="5"/>
      <c r="BD497" s="6"/>
      <c r="BE497" s="5"/>
      <c r="BF497" s="5"/>
      <c r="BJ497" s="5"/>
      <c r="BK497" s="5"/>
      <c r="BO497" s="5"/>
      <c r="BP497" s="5"/>
      <c r="BT497" s="5"/>
      <c r="BU497" s="5"/>
      <c r="BY497" s="5"/>
      <c r="BZ497" s="5"/>
      <c r="CD497" s="5"/>
      <c r="CE497" s="5"/>
      <c r="CI497" s="5"/>
      <c r="CJ497" s="5"/>
      <c r="CN497" s="5"/>
      <c r="CO497" s="5"/>
      <c r="CS497" s="5"/>
      <c r="CT497" s="5"/>
      <c r="CX497" s="5"/>
      <c r="CY497" s="5"/>
      <c r="DC497" s="5"/>
      <c r="DD497" s="5"/>
      <c r="DH497" s="5"/>
      <c r="DI497" s="5"/>
      <c r="DM497" s="5"/>
      <c r="DN497" s="5"/>
      <c r="DR497" s="30"/>
    </row>
    <row r="498" spans="1:122" ht="13.5" customHeight="1" x14ac:dyDescent="0.15">
      <c r="A498" s="20">
        <v>495</v>
      </c>
      <c r="V498" s="52"/>
      <c r="AQ498" s="27"/>
      <c r="AS498" s="3"/>
      <c r="AT498" s="4"/>
      <c r="AZ498" s="5"/>
      <c r="BA498" s="5"/>
      <c r="BD498" s="6"/>
      <c r="BE498" s="5"/>
      <c r="BF498" s="5"/>
      <c r="BJ498" s="5"/>
      <c r="BK498" s="5"/>
      <c r="BO498" s="5"/>
      <c r="BP498" s="5"/>
      <c r="BT498" s="5"/>
      <c r="BU498" s="5"/>
      <c r="BY498" s="5"/>
      <c r="BZ498" s="5"/>
      <c r="CD498" s="5"/>
      <c r="CE498" s="5"/>
      <c r="CI498" s="5"/>
      <c r="CJ498" s="5"/>
      <c r="CN498" s="5"/>
      <c r="CO498" s="5"/>
      <c r="CS498" s="5"/>
      <c r="CT498" s="5"/>
      <c r="CX498" s="5"/>
      <c r="CY498" s="5"/>
      <c r="DC498" s="5"/>
      <c r="DD498" s="5"/>
      <c r="DH498" s="5"/>
      <c r="DI498" s="5"/>
      <c r="DM498" s="5"/>
      <c r="DN498" s="5"/>
      <c r="DR498" s="30"/>
    </row>
    <row r="499" spans="1:122" ht="13.5" customHeight="1" x14ac:dyDescent="0.15">
      <c r="A499" s="20">
        <v>496</v>
      </c>
      <c r="V499" s="52"/>
      <c r="AQ499" s="27"/>
      <c r="AS499" s="3"/>
      <c r="AT499" s="4"/>
      <c r="AZ499" s="5"/>
      <c r="BA499" s="5"/>
      <c r="BD499" s="6"/>
      <c r="BE499" s="5"/>
      <c r="BF499" s="5"/>
      <c r="BJ499" s="5"/>
      <c r="BK499" s="5"/>
      <c r="BO499" s="5"/>
      <c r="BP499" s="5"/>
      <c r="BT499" s="5"/>
      <c r="BU499" s="5"/>
      <c r="BY499" s="5"/>
      <c r="BZ499" s="5"/>
      <c r="CD499" s="5"/>
      <c r="CE499" s="5"/>
      <c r="CI499" s="5"/>
      <c r="CJ499" s="5"/>
      <c r="CN499" s="5"/>
      <c r="CO499" s="5"/>
      <c r="CS499" s="5"/>
      <c r="CT499" s="5"/>
      <c r="CX499" s="5"/>
      <c r="CY499" s="5"/>
      <c r="DC499" s="5"/>
      <c r="DD499" s="5"/>
      <c r="DH499" s="5"/>
      <c r="DI499" s="5"/>
      <c r="DM499" s="5"/>
      <c r="DN499" s="5"/>
      <c r="DR499" s="30"/>
    </row>
    <row r="500" spans="1:122" ht="13.5" customHeight="1" x14ac:dyDescent="0.15">
      <c r="A500" s="20">
        <v>497</v>
      </c>
      <c r="V500" s="52"/>
      <c r="AQ500" s="27"/>
      <c r="AS500" s="3"/>
      <c r="AT500" s="4"/>
      <c r="AZ500" s="5"/>
      <c r="BA500" s="5"/>
      <c r="BD500" s="6"/>
      <c r="BE500" s="5"/>
      <c r="BF500" s="5"/>
      <c r="BJ500" s="5"/>
      <c r="BK500" s="5"/>
      <c r="BO500" s="5"/>
      <c r="BP500" s="5"/>
      <c r="BT500" s="5"/>
      <c r="BU500" s="5"/>
      <c r="BY500" s="5"/>
      <c r="BZ500" s="5"/>
      <c r="CD500" s="5"/>
      <c r="CE500" s="5"/>
      <c r="CI500" s="5"/>
      <c r="CJ500" s="5"/>
      <c r="CN500" s="5"/>
      <c r="CO500" s="5"/>
      <c r="CS500" s="5"/>
      <c r="CT500" s="5"/>
      <c r="CX500" s="5"/>
      <c r="CY500" s="5"/>
      <c r="DC500" s="5"/>
      <c r="DD500" s="5"/>
      <c r="DH500" s="5"/>
      <c r="DI500" s="5"/>
      <c r="DM500" s="5"/>
      <c r="DN500" s="5"/>
      <c r="DR500" s="30"/>
    </row>
    <row r="501" spans="1:122" ht="13.5" customHeight="1" x14ac:dyDescent="0.15">
      <c r="A501" s="20">
        <v>498</v>
      </c>
      <c r="V501" s="52"/>
      <c r="AQ501" s="27"/>
      <c r="AS501" s="3"/>
      <c r="AT501" s="4"/>
      <c r="AZ501" s="5"/>
      <c r="BA501" s="5"/>
      <c r="BD501" s="6"/>
      <c r="BE501" s="5"/>
      <c r="BF501" s="5"/>
      <c r="BJ501" s="5"/>
      <c r="BK501" s="5"/>
      <c r="BO501" s="5"/>
      <c r="BP501" s="5"/>
      <c r="BT501" s="5"/>
      <c r="BU501" s="5"/>
      <c r="BY501" s="5"/>
      <c r="BZ501" s="5"/>
      <c r="CD501" s="5"/>
      <c r="CE501" s="5"/>
      <c r="CI501" s="5"/>
      <c r="CJ501" s="5"/>
      <c r="CN501" s="5"/>
      <c r="CO501" s="5"/>
      <c r="CS501" s="5"/>
      <c r="CT501" s="5"/>
      <c r="CX501" s="5"/>
      <c r="CY501" s="5"/>
      <c r="DC501" s="5"/>
      <c r="DD501" s="5"/>
      <c r="DH501" s="5"/>
      <c r="DI501" s="5"/>
      <c r="DM501" s="5"/>
      <c r="DN501" s="5"/>
      <c r="DR501" s="30"/>
    </row>
    <row r="502" spans="1:122" ht="13.5" customHeight="1" x14ac:dyDescent="0.15">
      <c r="A502" s="20">
        <v>499</v>
      </c>
      <c r="V502" s="52"/>
      <c r="AQ502" s="27"/>
      <c r="AS502" s="3"/>
      <c r="AT502" s="4"/>
      <c r="AZ502" s="5"/>
      <c r="BA502" s="5"/>
      <c r="BD502" s="6"/>
      <c r="BE502" s="5"/>
      <c r="BF502" s="5"/>
      <c r="BJ502" s="5"/>
      <c r="BK502" s="5"/>
      <c r="BO502" s="5"/>
      <c r="BP502" s="5"/>
      <c r="BT502" s="5"/>
      <c r="BU502" s="5"/>
      <c r="BY502" s="5"/>
      <c r="BZ502" s="5"/>
      <c r="CD502" s="5"/>
      <c r="CE502" s="5"/>
      <c r="CI502" s="5"/>
      <c r="CJ502" s="5"/>
      <c r="CN502" s="5"/>
      <c r="CO502" s="5"/>
      <c r="CS502" s="5"/>
      <c r="CT502" s="5"/>
      <c r="CX502" s="5"/>
      <c r="CY502" s="5"/>
      <c r="DC502" s="5"/>
      <c r="DD502" s="5"/>
      <c r="DH502" s="5"/>
      <c r="DI502" s="5"/>
      <c r="DM502" s="5"/>
      <c r="DN502" s="5"/>
      <c r="DR502" s="30"/>
    </row>
    <row r="503" spans="1:122" ht="13.5" customHeight="1" x14ac:dyDescent="0.15">
      <c r="A503" s="20">
        <v>500</v>
      </c>
      <c r="V503" s="52"/>
      <c r="AQ503" s="27"/>
      <c r="AS503" s="3"/>
      <c r="AT503" s="4"/>
      <c r="AZ503" s="5"/>
      <c r="BA503" s="5"/>
      <c r="BD503" s="6"/>
      <c r="BE503" s="5"/>
      <c r="BF503" s="5"/>
      <c r="BJ503" s="5"/>
      <c r="BK503" s="5"/>
      <c r="BO503" s="5"/>
      <c r="BP503" s="5"/>
      <c r="BT503" s="5"/>
      <c r="BU503" s="5"/>
      <c r="BY503" s="5"/>
      <c r="BZ503" s="5"/>
      <c r="CD503" s="5"/>
      <c r="CE503" s="5"/>
      <c r="CI503" s="5"/>
      <c r="CJ503" s="5"/>
      <c r="CN503" s="5"/>
      <c r="CO503" s="5"/>
      <c r="CS503" s="5"/>
      <c r="CT503" s="5"/>
      <c r="CX503" s="5"/>
      <c r="CY503" s="5"/>
      <c r="DC503" s="5"/>
      <c r="DD503" s="5"/>
      <c r="DH503" s="5"/>
      <c r="DI503" s="5"/>
      <c r="DM503" s="5"/>
      <c r="DN503" s="5"/>
      <c r="DR503" s="30"/>
    </row>
    <row r="504" spans="1:122" ht="13.5" customHeight="1" x14ac:dyDescent="0.15">
      <c r="A504" s="20">
        <v>501</v>
      </c>
      <c r="V504" s="52"/>
      <c r="AQ504" s="27"/>
      <c r="AS504" s="3"/>
      <c r="AT504" s="4"/>
      <c r="AZ504" s="5"/>
      <c r="BA504" s="5"/>
      <c r="BD504" s="6"/>
      <c r="BE504" s="5"/>
      <c r="BF504" s="5"/>
      <c r="BJ504" s="5"/>
      <c r="BK504" s="5"/>
      <c r="BO504" s="5"/>
      <c r="BP504" s="5"/>
      <c r="BT504" s="5"/>
      <c r="BU504" s="5"/>
      <c r="BY504" s="5"/>
      <c r="BZ504" s="5"/>
      <c r="CD504" s="5"/>
      <c r="CE504" s="5"/>
      <c r="CI504" s="5"/>
      <c r="CJ504" s="5"/>
      <c r="CN504" s="5"/>
      <c r="CO504" s="5"/>
      <c r="CS504" s="5"/>
      <c r="CT504" s="5"/>
      <c r="CX504" s="5"/>
      <c r="CY504" s="5"/>
      <c r="DC504" s="5"/>
      <c r="DD504" s="5"/>
      <c r="DH504" s="5"/>
      <c r="DI504" s="5"/>
      <c r="DM504" s="5"/>
      <c r="DN504" s="5"/>
      <c r="DR504" s="30"/>
    </row>
    <row r="505" spans="1:122" ht="13.5" customHeight="1" x14ac:dyDescent="0.15">
      <c r="A505" s="20">
        <v>502</v>
      </c>
      <c r="V505" s="52"/>
      <c r="AQ505" s="27"/>
      <c r="AS505" s="3"/>
      <c r="AT505" s="4"/>
      <c r="AZ505" s="5"/>
      <c r="BA505" s="5"/>
      <c r="BD505" s="6"/>
      <c r="BE505" s="5"/>
      <c r="BF505" s="5"/>
      <c r="BJ505" s="5"/>
      <c r="BK505" s="5"/>
      <c r="BO505" s="5"/>
      <c r="BP505" s="5"/>
      <c r="BT505" s="5"/>
      <c r="BU505" s="5"/>
      <c r="BY505" s="5"/>
      <c r="BZ505" s="5"/>
      <c r="CD505" s="5"/>
      <c r="CE505" s="5"/>
      <c r="CI505" s="5"/>
      <c r="CJ505" s="5"/>
      <c r="CN505" s="5"/>
      <c r="CO505" s="5"/>
      <c r="CS505" s="5"/>
      <c r="CT505" s="5"/>
      <c r="CX505" s="5"/>
      <c r="CY505" s="5"/>
      <c r="DC505" s="5"/>
      <c r="DD505" s="5"/>
      <c r="DH505" s="5"/>
      <c r="DI505" s="5"/>
      <c r="DM505" s="5"/>
      <c r="DN505" s="5"/>
      <c r="DR505" s="30"/>
    </row>
    <row r="506" spans="1:122" ht="13.5" customHeight="1" x14ac:dyDescent="0.15">
      <c r="A506" s="20">
        <v>503</v>
      </c>
      <c r="V506" s="52"/>
      <c r="AQ506" s="27"/>
      <c r="AS506" s="3"/>
      <c r="AT506" s="4"/>
      <c r="AZ506" s="5"/>
      <c r="BA506" s="5"/>
      <c r="BD506" s="6"/>
      <c r="BE506" s="5"/>
      <c r="BF506" s="5"/>
      <c r="BJ506" s="5"/>
      <c r="BK506" s="5"/>
      <c r="BO506" s="5"/>
      <c r="BP506" s="5"/>
      <c r="BT506" s="5"/>
      <c r="BU506" s="5"/>
      <c r="BY506" s="5"/>
      <c r="BZ506" s="5"/>
      <c r="CD506" s="5"/>
      <c r="CE506" s="5"/>
      <c r="CI506" s="5"/>
      <c r="CJ506" s="5"/>
      <c r="CN506" s="5"/>
      <c r="CO506" s="5"/>
      <c r="CS506" s="5"/>
      <c r="CT506" s="5"/>
      <c r="CX506" s="5"/>
      <c r="CY506" s="5"/>
      <c r="DC506" s="5"/>
      <c r="DD506" s="5"/>
      <c r="DH506" s="5"/>
      <c r="DI506" s="5"/>
      <c r="DM506" s="5"/>
      <c r="DN506" s="5"/>
      <c r="DR506" s="30"/>
    </row>
    <row r="507" spans="1:122" ht="13.5" customHeight="1" x14ac:dyDescent="0.15">
      <c r="A507" s="20">
        <v>504</v>
      </c>
      <c r="V507" s="52"/>
      <c r="AQ507" s="27"/>
      <c r="AS507" s="3"/>
      <c r="AT507" s="4"/>
      <c r="AZ507" s="5"/>
      <c r="BA507" s="5"/>
      <c r="BD507" s="6"/>
      <c r="BE507" s="5"/>
      <c r="BF507" s="5"/>
      <c r="BJ507" s="5"/>
      <c r="BK507" s="5"/>
      <c r="BO507" s="5"/>
      <c r="BP507" s="5"/>
      <c r="BT507" s="5"/>
      <c r="BU507" s="5"/>
      <c r="BY507" s="5"/>
      <c r="BZ507" s="5"/>
      <c r="CD507" s="5"/>
      <c r="CE507" s="5"/>
      <c r="CI507" s="5"/>
      <c r="CJ507" s="5"/>
      <c r="CN507" s="5"/>
      <c r="CO507" s="5"/>
      <c r="CS507" s="5"/>
      <c r="CT507" s="5"/>
      <c r="CX507" s="5"/>
      <c r="CY507" s="5"/>
      <c r="DC507" s="5"/>
      <c r="DD507" s="5"/>
      <c r="DH507" s="5"/>
      <c r="DI507" s="5"/>
      <c r="DM507" s="5"/>
      <c r="DN507" s="5"/>
      <c r="DR507" s="30"/>
    </row>
    <row r="508" spans="1:122" ht="13.5" customHeight="1" x14ac:dyDescent="0.15">
      <c r="A508" s="20">
        <v>505</v>
      </c>
      <c r="V508" s="52"/>
      <c r="AQ508" s="27"/>
      <c r="AS508" s="3"/>
      <c r="AT508" s="4"/>
      <c r="AZ508" s="5"/>
      <c r="BA508" s="5"/>
      <c r="BD508" s="6"/>
      <c r="BE508" s="5"/>
      <c r="BF508" s="5"/>
      <c r="BJ508" s="5"/>
      <c r="BK508" s="5"/>
      <c r="BO508" s="5"/>
      <c r="BP508" s="5"/>
      <c r="BT508" s="5"/>
      <c r="BU508" s="5"/>
      <c r="BY508" s="5"/>
      <c r="BZ508" s="5"/>
      <c r="CD508" s="5"/>
      <c r="CE508" s="5"/>
      <c r="CI508" s="5"/>
      <c r="CJ508" s="5"/>
      <c r="CN508" s="5"/>
      <c r="CO508" s="5"/>
      <c r="CS508" s="5"/>
      <c r="CT508" s="5"/>
      <c r="CX508" s="5"/>
      <c r="CY508" s="5"/>
      <c r="DC508" s="5"/>
      <c r="DD508" s="5"/>
      <c r="DH508" s="5"/>
      <c r="DI508" s="5"/>
      <c r="DM508" s="5"/>
      <c r="DN508" s="5"/>
      <c r="DR508" s="30"/>
    </row>
    <row r="509" spans="1:122" ht="13.5" customHeight="1" x14ac:dyDescent="0.15">
      <c r="A509" s="20">
        <v>506</v>
      </c>
      <c r="V509" s="52"/>
      <c r="AQ509" s="27"/>
      <c r="AS509" s="3"/>
      <c r="AT509" s="4"/>
      <c r="AZ509" s="5"/>
      <c r="BA509" s="5"/>
      <c r="BD509" s="6"/>
      <c r="BE509" s="5"/>
      <c r="BF509" s="5"/>
      <c r="BJ509" s="5"/>
      <c r="BK509" s="5"/>
      <c r="BO509" s="5"/>
      <c r="BP509" s="5"/>
      <c r="BT509" s="5"/>
      <c r="BU509" s="5"/>
      <c r="BY509" s="5"/>
      <c r="BZ509" s="5"/>
      <c r="CD509" s="5"/>
      <c r="CE509" s="5"/>
      <c r="CI509" s="5"/>
      <c r="CJ509" s="5"/>
      <c r="CN509" s="5"/>
      <c r="CO509" s="5"/>
      <c r="CS509" s="5"/>
      <c r="CT509" s="5"/>
      <c r="CX509" s="5"/>
      <c r="CY509" s="5"/>
      <c r="DC509" s="5"/>
      <c r="DD509" s="5"/>
      <c r="DH509" s="5"/>
      <c r="DI509" s="5"/>
      <c r="DM509" s="5"/>
      <c r="DN509" s="5"/>
      <c r="DR509" s="30"/>
    </row>
    <row r="510" spans="1:122" ht="13.5" customHeight="1" x14ac:dyDescent="0.15">
      <c r="A510" s="20">
        <v>507</v>
      </c>
      <c r="V510" s="52"/>
      <c r="AQ510" s="27"/>
      <c r="AS510" s="3"/>
      <c r="AT510" s="4"/>
      <c r="AZ510" s="5"/>
      <c r="BA510" s="5"/>
      <c r="BD510" s="6"/>
      <c r="BE510" s="5"/>
      <c r="BF510" s="5"/>
      <c r="BJ510" s="5"/>
      <c r="BK510" s="5"/>
      <c r="BO510" s="5"/>
      <c r="BP510" s="5"/>
      <c r="BT510" s="5"/>
      <c r="BU510" s="5"/>
      <c r="BY510" s="5"/>
      <c r="BZ510" s="5"/>
      <c r="CD510" s="5"/>
      <c r="CE510" s="5"/>
      <c r="CI510" s="5"/>
      <c r="CJ510" s="5"/>
      <c r="CN510" s="5"/>
      <c r="CO510" s="5"/>
      <c r="CS510" s="5"/>
      <c r="CT510" s="5"/>
      <c r="CX510" s="5"/>
      <c r="CY510" s="5"/>
      <c r="DC510" s="5"/>
      <c r="DD510" s="5"/>
      <c r="DH510" s="5"/>
      <c r="DI510" s="5"/>
      <c r="DM510" s="5"/>
      <c r="DN510" s="5"/>
      <c r="DR510" s="30"/>
    </row>
    <row r="511" spans="1:122" ht="13.5" customHeight="1" x14ac:dyDescent="0.15">
      <c r="A511" s="20">
        <v>508</v>
      </c>
      <c r="V511" s="52"/>
      <c r="AQ511" s="27"/>
      <c r="AS511" s="3"/>
      <c r="AT511" s="4"/>
      <c r="AZ511" s="5"/>
      <c r="BA511" s="5"/>
      <c r="BD511" s="6"/>
      <c r="BE511" s="5"/>
      <c r="BF511" s="5"/>
      <c r="BJ511" s="5"/>
      <c r="BK511" s="5"/>
      <c r="BO511" s="5"/>
      <c r="BP511" s="5"/>
      <c r="BT511" s="5"/>
      <c r="BU511" s="5"/>
      <c r="BY511" s="5"/>
      <c r="BZ511" s="5"/>
      <c r="CD511" s="5"/>
      <c r="CE511" s="5"/>
      <c r="CI511" s="5"/>
      <c r="CJ511" s="5"/>
      <c r="CN511" s="5"/>
      <c r="CO511" s="5"/>
      <c r="CS511" s="5"/>
      <c r="CT511" s="5"/>
      <c r="CX511" s="5"/>
      <c r="CY511" s="5"/>
      <c r="DC511" s="5"/>
      <c r="DD511" s="5"/>
      <c r="DH511" s="5"/>
      <c r="DI511" s="5"/>
      <c r="DM511" s="5"/>
      <c r="DN511" s="5"/>
      <c r="DR511" s="30"/>
    </row>
    <row r="512" spans="1:122" ht="13.5" customHeight="1" x14ac:dyDescent="0.15">
      <c r="A512" s="20">
        <v>509</v>
      </c>
      <c r="V512" s="52"/>
      <c r="AQ512" s="27"/>
      <c r="AS512" s="3"/>
      <c r="AT512" s="4"/>
      <c r="AZ512" s="5"/>
      <c r="BA512" s="5"/>
      <c r="BD512" s="6"/>
      <c r="BE512" s="5"/>
      <c r="BF512" s="5"/>
      <c r="BJ512" s="5"/>
      <c r="BK512" s="5"/>
      <c r="BO512" s="5"/>
      <c r="BP512" s="5"/>
      <c r="BT512" s="5"/>
      <c r="BU512" s="5"/>
      <c r="BY512" s="5"/>
      <c r="BZ512" s="5"/>
      <c r="CD512" s="5"/>
      <c r="CE512" s="5"/>
      <c r="CI512" s="5"/>
      <c r="CJ512" s="5"/>
      <c r="CN512" s="5"/>
      <c r="CO512" s="5"/>
      <c r="CS512" s="5"/>
      <c r="CT512" s="5"/>
      <c r="CX512" s="5"/>
      <c r="CY512" s="5"/>
      <c r="DC512" s="5"/>
      <c r="DD512" s="5"/>
      <c r="DH512" s="5"/>
      <c r="DI512" s="5"/>
      <c r="DM512" s="5"/>
      <c r="DN512" s="5"/>
      <c r="DR512" s="30"/>
    </row>
    <row r="513" spans="1:122" ht="13.5" customHeight="1" x14ac:dyDescent="0.15">
      <c r="A513" s="20">
        <v>510</v>
      </c>
      <c r="V513" s="52"/>
      <c r="AQ513" s="27"/>
      <c r="AS513" s="3"/>
      <c r="AT513" s="4"/>
      <c r="AZ513" s="5"/>
      <c r="BA513" s="5"/>
      <c r="BD513" s="6"/>
      <c r="BE513" s="5"/>
      <c r="BF513" s="5"/>
      <c r="BJ513" s="5"/>
      <c r="BK513" s="5"/>
      <c r="BO513" s="5"/>
      <c r="BP513" s="5"/>
      <c r="BT513" s="5"/>
      <c r="BU513" s="5"/>
      <c r="BY513" s="5"/>
      <c r="BZ513" s="5"/>
      <c r="CD513" s="5"/>
      <c r="CE513" s="5"/>
      <c r="CI513" s="5"/>
      <c r="CJ513" s="5"/>
      <c r="CN513" s="5"/>
      <c r="CO513" s="5"/>
      <c r="CS513" s="5"/>
      <c r="CT513" s="5"/>
      <c r="CX513" s="5"/>
      <c r="CY513" s="5"/>
      <c r="DC513" s="5"/>
      <c r="DD513" s="5"/>
      <c r="DH513" s="5"/>
      <c r="DI513" s="5"/>
      <c r="DM513" s="5"/>
      <c r="DN513" s="5"/>
      <c r="DR513" s="30"/>
    </row>
    <row r="514" spans="1:122" ht="13.5" customHeight="1" x14ac:dyDescent="0.15">
      <c r="A514" s="20">
        <v>511</v>
      </c>
      <c r="V514" s="52"/>
      <c r="AQ514" s="27"/>
      <c r="AS514" s="3"/>
      <c r="AT514" s="4"/>
      <c r="AZ514" s="5"/>
      <c r="BA514" s="5"/>
      <c r="BD514" s="6"/>
      <c r="BE514" s="5"/>
      <c r="BF514" s="5"/>
      <c r="BJ514" s="5"/>
      <c r="BK514" s="5"/>
      <c r="BO514" s="5"/>
      <c r="BP514" s="5"/>
      <c r="BT514" s="5"/>
      <c r="BU514" s="5"/>
      <c r="BY514" s="5"/>
      <c r="BZ514" s="5"/>
      <c r="CD514" s="5"/>
      <c r="CE514" s="5"/>
      <c r="CI514" s="5"/>
      <c r="CJ514" s="5"/>
      <c r="CN514" s="5"/>
      <c r="CO514" s="5"/>
      <c r="CS514" s="5"/>
      <c r="CT514" s="5"/>
      <c r="CX514" s="5"/>
      <c r="CY514" s="5"/>
      <c r="DC514" s="5"/>
      <c r="DD514" s="5"/>
      <c r="DH514" s="5"/>
      <c r="DI514" s="5"/>
      <c r="DM514" s="5"/>
      <c r="DN514" s="5"/>
      <c r="DR514" s="30"/>
    </row>
    <row r="515" spans="1:122" ht="13.5" customHeight="1" x14ac:dyDescent="0.15">
      <c r="A515" s="20">
        <v>512</v>
      </c>
      <c r="V515" s="52"/>
      <c r="AQ515" s="27"/>
      <c r="AS515" s="3"/>
      <c r="AT515" s="4"/>
      <c r="AZ515" s="5"/>
      <c r="BA515" s="5"/>
      <c r="BD515" s="6"/>
      <c r="BE515" s="5"/>
      <c r="BF515" s="5"/>
      <c r="BJ515" s="5"/>
      <c r="BK515" s="5"/>
      <c r="BO515" s="5"/>
      <c r="BP515" s="5"/>
      <c r="BT515" s="5"/>
      <c r="BU515" s="5"/>
      <c r="BY515" s="5"/>
      <c r="BZ515" s="5"/>
      <c r="CD515" s="5"/>
      <c r="CE515" s="5"/>
      <c r="CI515" s="5"/>
      <c r="CJ515" s="5"/>
      <c r="CN515" s="5"/>
      <c r="CO515" s="5"/>
      <c r="CS515" s="5"/>
      <c r="CT515" s="5"/>
      <c r="CX515" s="5"/>
      <c r="CY515" s="5"/>
      <c r="DC515" s="5"/>
      <c r="DD515" s="5"/>
      <c r="DH515" s="5"/>
      <c r="DI515" s="5"/>
      <c r="DM515" s="5"/>
      <c r="DN515" s="5"/>
      <c r="DR515" s="30"/>
    </row>
    <row r="516" spans="1:122" ht="13.5" customHeight="1" x14ac:dyDescent="0.15">
      <c r="A516" s="20">
        <v>513</v>
      </c>
      <c r="V516" s="52"/>
      <c r="AQ516" s="27"/>
      <c r="AS516" s="3"/>
      <c r="AT516" s="4"/>
      <c r="AZ516" s="5"/>
      <c r="BA516" s="5"/>
      <c r="BD516" s="6"/>
      <c r="BE516" s="5"/>
      <c r="BF516" s="5"/>
      <c r="BJ516" s="5"/>
      <c r="BK516" s="5"/>
      <c r="BO516" s="5"/>
      <c r="BP516" s="5"/>
      <c r="BT516" s="5"/>
      <c r="BU516" s="5"/>
      <c r="BY516" s="5"/>
      <c r="BZ516" s="5"/>
      <c r="CD516" s="5"/>
      <c r="CE516" s="5"/>
      <c r="CI516" s="5"/>
      <c r="CJ516" s="5"/>
      <c r="CN516" s="5"/>
      <c r="CO516" s="5"/>
      <c r="CS516" s="5"/>
      <c r="CT516" s="5"/>
      <c r="CX516" s="5"/>
      <c r="CY516" s="5"/>
      <c r="DC516" s="5"/>
      <c r="DD516" s="5"/>
      <c r="DH516" s="5"/>
      <c r="DI516" s="5"/>
      <c r="DM516" s="5"/>
      <c r="DN516" s="5"/>
      <c r="DR516" s="30"/>
    </row>
    <row r="517" spans="1:122" ht="13.5" customHeight="1" x14ac:dyDescent="0.15">
      <c r="A517" s="20">
        <v>514</v>
      </c>
      <c r="V517" s="52"/>
      <c r="AQ517" s="27"/>
      <c r="AS517" s="3"/>
      <c r="AT517" s="4"/>
      <c r="AZ517" s="5"/>
      <c r="BA517" s="5"/>
      <c r="BD517" s="6"/>
      <c r="BE517" s="5"/>
      <c r="BF517" s="5"/>
      <c r="BJ517" s="5"/>
      <c r="BK517" s="5"/>
      <c r="BO517" s="5"/>
      <c r="BP517" s="5"/>
      <c r="BT517" s="5"/>
      <c r="BU517" s="5"/>
      <c r="BY517" s="5"/>
      <c r="BZ517" s="5"/>
      <c r="CD517" s="5"/>
      <c r="CE517" s="5"/>
      <c r="CI517" s="5"/>
      <c r="CJ517" s="5"/>
      <c r="CN517" s="5"/>
      <c r="CO517" s="5"/>
      <c r="CS517" s="5"/>
      <c r="CT517" s="5"/>
      <c r="CX517" s="5"/>
      <c r="CY517" s="5"/>
      <c r="DC517" s="5"/>
      <c r="DD517" s="5"/>
      <c r="DH517" s="5"/>
      <c r="DI517" s="5"/>
      <c r="DM517" s="5"/>
      <c r="DN517" s="5"/>
      <c r="DR517" s="30"/>
    </row>
    <row r="518" spans="1:122" ht="13.5" customHeight="1" x14ac:dyDescent="0.15">
      <c r="A518" s="20">
        <v>515</v>
      </c>
      <c r="V518" s="52"/>
      <c r="AQ518" s="27"/>
      <c r="AS518" s="3"/>
      <c r="AT518" s="4"/>
      <c r="AZ518" s="5"/>
      <c r="BA518" s="5"/>
      <c r="BD518" s="6"/>
      <c r="BE518" s="5"/>
      <c r="BF518" s="5"/>
      <c r="BJ518" s="5"/>
      <c r="BK518" s="5"/>
      <c r="BO518" s="5"/>
      <c r="BP518" s="5"/>
      <c r="BT518" s="5"/>
      <c r="BU518" s="5"/>
      <c r="BY518" s="5"/>
      <c r="BZ518" s="5"/>
      <c r="CD518" s="5"/>
      <c r="CE518" s="5"/>
      <c r="CI518" s="5"/>
      <c r="CJ518" s="5"/>
      <c r="CN518" s="5"/>
      <c r="CO518" s="5"/>
      <c r="CS518" s="5"/>
      <c r="CT518" s="5"/>
      <c r="CX518" s="5"/>
      <c r="CY518" s="5"/>
      <c r="DC518" s="5"/>
      <c r="DD518" s="5"/>
      <c r="DH518" s="5"/>
      <c r="DI518" s="5"/>
      <c r="DM518" s="5"/>
      <c r="DN518" s="5"/>
      <c r="DR518" s="30"/>
    </row>
    <row r="519" spans="1:122" ht="13.5" customHeight="1" x14ac:dyDescent="0.15">
      <c r="A519" s="20">
        <v>516</v>
      </c>
      <c r="V519" s="52"/>
      <c r="AQ519" s="27"/>
      <c r="AS519" s="3"/>
      <c r="AT519" s="4"/>
      <c r="AZ519" s="5"/>
      <c r="BA519" s="5"/>
      <c r="BD519" s="6"/>
      <c r="BE519" s="5"/>
      <c r="BF519" s="5"/>
      <c r="BJ519" s="5"/>
      <c r="BK519" s="5"/>
      <c r="BO519" s="5"/>
      <c r="BP519" s="5"/>
      <c r="BT519" s="5"/>
      <c r="BU519" s="5"/>
      <c r="BY519" s="5"/>
      <c r="BZ519" s="5"/>
      <c r="CD519" s="5"/>
      <c r="CE519" s="5"/>
      <c r="CI519" s="5"/>
      <c r="CJ519" s="5"/>
      <c r="CN519" s="5"/>
      <c r="CO519" s="5"/>
      <c r="CS519" s="5"/>
      <c r="CT519" s="5"/>
      <c r="CX519" s="5"/>
      <c r="CY519" s="5"/>
      <c r="DC519" s="5"/>
      <c r="DD519" s="5"/>
      <c r="DH519" s="5"/>
      <c r="DI519" s="5"/>
      <c r="DM519" s="5"/>
      <c r="DN519" s="5"/>
      <c r="DR519" s="30"/>
    </row>
    <row r="520" spans="1:122" ht="13.5" customHeight="1" x14ac:dyDescent="0.15">
      <c r="A520" s="20">
        <v>517</v>
      </c>
      <c r="V520" s="52"/>
      <c r="AQ520" s="27"/>
      <c r="AS520" s="3"/>
      <c r="AT520" s="4"/>
      <c r="AZ520" s="5"/>
      <c r="BA520" s="5"/>
      <c r="BD520" s="6"/>
      <c r="BE520" s="5"/>
      <c r="BF520" s="5"/>
      <c r="BJ520" s="5"/>
      <c r="BK520" s="5"/>
      <c r="BO520" s="5"/>
      <c r="BP520" s="5"/>
      <c r="BT520" s="5"/>
      <c r="BU520" s="5"/>
      <c r="BY520" s="5"/>
      <c r="BZ520" s="5"/>
      <c r="CD520" s="5"/>
      <c r="CE520" s="5"/>
      <c r="CI520" s="5"/>
      <c r="CJ520" s="5"/>
      <c r="CN520" s="5"/>
      <c r="CO520" s="5"/>
      <c r="CS520" s="5"/>
      <c r="CT520" s="5"/>
      <c r="CX520" s="5"/>
      <c r="CY520" s="5"/>
      <c r="DC520" s="5"/>
      <c r="DD520" s="5"/>
      <c r="DH520" s="5"/>
      <c r="DI520" s="5"/>
      <c r="DM520" s="5"/>
      <c r="DN520" s="5"/>
      <c r="DR520" s="30"/>
    </row>
    <row r="521" spans="1:122" ht="13.5" customHeight="1" x14ac:dyDescent="0.15">
      <c r="A521" s="20">
        <v>518</v>
      </c>
      <c r="V521" s="52"/>
      <c r="AQ521" s="27"/>
      <c r="AS521" s="3"/>
      <c r="AT521" s="4"/>
      <c r="AZ521" s="5"/>
      <c r="BA521" s="5"/>
      <c r="BD521" s="6"/>
      <c r="BE521" s="5"/>
      <c r="BF521" s="5"/>
      <c r="BJ521" s="5"/>
      <c r="BK521" s="5"/>
      <c r="BO521" s="5"/>
      <c r="BP521" s="5"/>
      <c r="BT521" s="5"/>
      <c r="BU521" s="5"/>
      <c r="BY521" s="5"/>
      <c r="BZ521" s="5"/>
      <c r="CD521" s="5"/>
      <c r="CE521" s="5"/>
      <c r="CI521" s="5"/>
      <c r="CJ521" s="5"/>
      <c r="CN521" s="5"/>
      <c r="CO521" s="5"/>
      <c r="CS521" s="5"/>
      <c r="CT521" s="5"/>
      <c r="CX521" s="5"/>
      <c r="CY521" s="5"/>
      <c r="DC521" s="5"/>
      <c r="DD521" s="5"/>
      <c r="DH521" s="5"/>
      <c r="DI521" s="5"/>
      <c r="DM521" s="5"/>
      <c r="DN521" s="5"/>
      <c r="DR521" s="30"/>
    </row>
    <row r="522" spans="1:122" ht="13.5" customHeight="1" x14ac:dyDescent="0.15">
      <c r="A522" s="20">
        <v>519</v>
      </c>
      <c r="V522" s="52"/>
      <c r="AQ522" s="27"/>
      <c r="AS522" s="3"/>
      <c r="AT522" s="4"/>
      <c r="AZ522" s="5"/>
      <c r="BA522" s="5"/>
      <c r="BD522" s="6"/>
      <c r="BE522" s="5"/>
      <c r="BF522" s="5"/>
      <c r="BJ522" s="5"/>
      <c r="BK522" s="5"/>
      <c r="BO522" s="5"/>
      <c r="BP522" s="5"/>
      <c r="BT522" s="5"/>
      <c r="BU522" s="5"/>
      <c r="BY522" s="5"/>
      <c r="BZ522" s="5"/>
      <c r="CD522" s="5"/>
      <c r="CE522" s="5"/>
      <c r="CI522" s="5"/>
      <c r="CJ522" s="5"/>
      <c r="CN522" s="5"/>
      <c r="CO522" s="5"/>
      <c r="CS522" s="5"/>
      <c r="CT522" s="5"/>
      <c r="CX522" s="5"/>
      <c r="CY522" s="5"/>
      <c r="DC522" s="5"/>
      <c r="DD522" s="5"/>
      <c r="DH522" s="5"/>
      <c r="DI522" s="5"/>
      <c r="DM522" s="5"/>
      <c r="DN522" s="5"/>
      <c r="DR522" s="30"/>
    </row>
    <row r="523" spans="1:122" ht="13.5" customHeight="1" x14ac:dyDescent="0.15">
      <c r="A523" s="20">
        <v>520</v>
      </c>
      <c r="V523" s="52"/>
      <c r="AQ523" s="27"/>
      <c r="AS523" s="3"/>
      <c r="AT523" s="4"/>
      <c r="AZ523" s="5"/>
      <c r="BA523" s="5"/>
      <c r="BD523" s="6"/>
      <c r="BE523" s="5"/>
      <c r="BF523" s="5"/>
      <c r="BJ523" s="5"/>
      <c r="BK523" s="5"/>
      <c r="BO523" s="5"/>
      <c r="BP523" s="5"/>
      <c r="BT523" s="5"/>
      <c r="BU523" s="5"/>
      <c r="BY523" s="5"/>
      <c r="BZ523" s="5"/>
      <c r="CD523" s="5"/>
      <c r="CE523" s="5"/>
      <c r="CI523" s="5"/>
      <c r="CJ523" s="5"/>
      <c r="CN523" s="5"/>
      <c r="CO523" s="5"/>
      <c r="CS523" s="5"/>
      <c r="CT523" s="5"/>
      <c r="CX523" s="5"/>
      <c r="CY523" s="5"/>
      <c r="DC523" s="5"/>
      <c r="DD523" s="5"/>
      <c r="DH523" s="5"/>
      <c r="DI523" s="5"/>
      <c r="DM523" s="5"/>
      <c r="DN523" s="5"/>
      <c r="DR523" s="30"/>
    </row>
    <row r="524" spans="1:122" ht="13.5" customHeight="1" x14ac:dyDescent="0.15">
      <c r="A524" s="20">
        <v>521</v>
      </c>
      <c r="V524" s="52"/>
      <c r="AQ524" s="27"/>
      <c r="AS524" s="3"/>
      <c r="AT524" s="4"/>
      <c r="AZ524" s="5"/>
      <c r="BA524" s="5"/>
      <c r="BD524" s="6"/>
      <c r="BE524" s="5"/>
      <c r="BF524" s="5"/>
      <c r="BJ524" s="5"/>
      <c r="BK524" s="5"/>
      <c r="BO524" s="5"/>
      <c r="BP524" s="5"/>
      <c r="BT524" s="5"/>
      <c r="BU524" s="5"/>
      <c r="BY524" s="5"/>
      <c r="BZ524" s="5"/>
      <c r="CD524" s="5"/>
      <c r="CE524" s="5"/>
      <c r="CI524" s="5"/>
      <c r="CJ524" s="5"/>
      <c r="CN524" s="5"/>
      <c r="CO524" s="5"/>
      <c r="CS524" s="5"/>
      <c r="CT524" s="5"/>
      <c r="CX524" s="5"/>
      <c r="CY524" s="5"/>
      <c r="DC524" s="5"/>
      <c r="DD524" s="5"/>
      <c r="DH524" s="5"/>
      <c r="DI524" s="5"/>
      <c r="DM524" s="5"/>
      <c r="DN524" s="5"/>
      <c r="DR524" s="30"/>
    </row>
    <row r="525" spans="1:122" ht="13.5" customHeight="1" x14ac:dyDescent="0.15">
      <c r="A525" s="20">
        <v>522</v>
      </c>
      <c r="V525" s="52"/>
      <c r="AQ525" s="27"/>
      <c r="AS525" s="3"/>
      <c r="AT525" s="4"/>
      <c r="AZ525" s="5"/>
      <c r="BA525" s="5"/>
      <c r="BD525" s="6"/>
      <c r="BE525" s="5"/>
      <c r="BF525" s="5"/>
      <c r="BJ525" s="5"/>
      <c r="BK525" s="5"/>
      <c r="BO525" s="5"/>
      <c r="BP525" s="5"/>
      <c r="BT525" s="5"/>
      <c r="BU525" s="5"/>
      <c r="BY525" s="5"/>
      <c r="BZ525" s="5"/>
      <c r="CD525" s="5"/>
      <c r="CE525" s="5"/>
      <c r="CI525" s="5"/>
      <c r="CJ525" s="5"/>
      <c r="CN525" s="5"/>
      <c r="CO525" s="5"/>
      <c r="CS525" s="5"/>
      <c r="CT525" s="5"/>
      <c r="CX525" s="5"/>
      <c r="CY525" s="5"/>
      <c r="DC525" s="5"/>
      <c r="DD525" s="5"/>
      <c r="DH525" s="5"/>
      <c r="DI525" s="5"/>
      <c r="DM525" s="5"/>
      <c r="DN525" s="5"/>
      <c r="DR525" s="30"/>
    </row>
    <row r="526" spans="1:122" ht="13.5" customHeight="1" x14ac:dyDescent="0.15">
      <c r="A526" s="20">
        <v>523</v>
      </c>
      <c r="V526" s="52"/>
      <c r="AQ526" s="27"/>
      <c r="AS526" s="3"/>
      <c r="AT526" s="4"/>
      <c r="AZ526" s="5"/>
      <c r="BA526" s="5"/>
      <c r="BD526" s="6"/>
      <c r="BE526" s="5"/>
      <c r="BF526" s="5"/>
      <c r="BJ526" s="5"/>
      <c r="BK526" s="5"/>
      <c r="BO526" s="5"/>
      <c r="BP526" s="5"/>
      <c r="BT526" s="5"/>
      <c r="BU526" s="5"/>
      <c r="BY526" s="5"/>
      <c r="BZ526" s="5"/>
      <c r="CD526" s="5"/>
      <c r="CE526" s="5"/>
      <c r="CI526" s="5"/>
      <c r="CJ526" s="5"/>
      <c r="CN526" s="5"/>
      <c r="CO526" s="5"/>
      <c r="CS526" s="5"/>
      <c r="CT526" s="5"/>
      <c r="CX526" s="5"/>
      <c r="CY526" s="5"/>
      <c r="DC526" s="5"/>
      <c r="DD526" s="5"/>
      <c r="DH526" s="5"/>
      <c r="DI526" s="5"/>
      <c r="DM526" s="5"/>
      <c r="DN526" s="5"/>
      <c r="DR526" s="30"/>
    </row>
    <row r="527" spans="1:122" ht="13.5" customHeight="1" x14ac:dyDescent="0.15">
      <c r="A527" s="20">
        <v>524</v>
      </c>
      <c r="V527" s="52"/>
      <c r="AQ527" s="27"/>
      <c r="AS527" s="3"/>
      <c r="AT527" s="4"/>
      <c r="AZ527" s="5"/>
      <c r="BA527" s="5"/>
      <c r="BD527" s="6"/>
      <c r="BE527" s="5"/>
      <c r="BF527" s="5"/>
      <c r="BJ527" s="5"/>
      <c r="BK527" s="5"/>
      <c r="BO527" s="5"/>
      <c r="BP527" s="5"/>
      <c r="BT527" s="5"/>
      <c r="BU527" s="5"/>
      <c r="BY527" s="5"/>
      <c r="BZ527" s="5"/>
      <c r="CD527" s="5"/>
      <c r="CE527" s="5"/>
      <c r="CI527" s="5"/>
      <c r="CJ527" s="5"/>
      <c r="CN527" s="5"/>
      <c r="CO527" s="5"/>
      <c r="CS527" s="5"/>
      <c r="CT527" s="5"/>
      <c r="CX527" s="5"/>
      <c r="CY527" s="5"/>
      <c r="DC527" s="5"/>
      <c r="DD527" s="5"/>
      <c r="DH527" s="5"/>
      <c r="DI527" s="5"/>
      <c r="DM527" s="5"/>
      <c r="DN527" s="5"/>
      <c r="DR527" s="30"/>
    </row>
    <row r="528" spans="1:122" ht="13.5" customHeight="1" x14ac:dyDescent="0.15">
      <c r="A528" s="20">
        <v>525</v>
      </c>
      <c r="V528" s="52"/>
      <c r="AQ528" s="27"/>
      <c r="AS528" s="3"/>
      <c r="AT528" s="4"/>
      <c r="AZ528" s="5"/>
      <c r="BA528" s="5"/>
      <c r="BD528" s="6"/>
      <c r="BE528" s="5"/>
      <c r="BF528" s="5"/>
      <c r="BJ528" s="5"/>
      <c r="BK528" s="5"/>
      <c r="BO528" s="5"/>
      <c r="BP528" s="5"/>
      <c r="BT528" s="5"/>
      <c r="BU528" s="5"/>
      <c r="BY528" s="5"/>
      <c r="BZ528" s="5"/>
      <c r="CD528" s="5"/>
      <c r="CE528" s="5"/>
      <c r="CI528" s="5"/>
      <c r="CJ528" s="5"/>
      <c r="CN528" s="5"/>
      <c r="CO528" s="5"/>
      <c r="CS528" s="5"/>
      <c r="CT528" s="5"/>
      <c r="CX528" s="5"/>
      <c r="CY528" s="5"/>
      <c r="DC528" s="5"/>
      <c r="DD528" s="5"/>
      <c r="DH528" s="5"/>
      <c r="DI528" s="5"/>
      <c r="DM528" s="5"/>
      <c r="DN528" s="5"/>
      <c r="DR528" s="30"/>
    </row>
    <row r="529" spans="1:122" ht="13.5" customHeight="1" x14ac:dyDescent="0.15">
      <c r="A529" s="20">
        <v>526</v>
      </c>
      <c r="V529" s="52"/>
      <c r="AQ529" s="27"/>
      <c r="AS529" s="3"/>
      <c r="AT529" s="4"/>
      <c r="AZ529" s="5"/>
      <c r="BA529" s="5"/>
      <c r="BD529" s="6"/>
      <c r="BE529" s="5"/>
      <c r="BF529" s="5"/>
      <c r="BJ529" s="5"/>
      <c r="BK529" s="5"/>
      <c r="BO529" s="5"/>
      <c r="BP529" s="5"/>
      <c r="BT529" s="5"/>
      <c r="BU529" s="5"/>
      <c r="BY529" s="5"/>
      <c r="BZ529" s="5"/>
      <c r="CD529" s="5"/>
      <c r="CE529" s="5"/>
      <c r="CI529" s="5"/>
      <c r="CJ529" s="5"/>
      <c r="CN529" s="5"/>
      <c r="CO529" s="5"/>
      <c r="CS529" s="5"/>
      <c r="CT529" s="5"/>
      <c r="CX529" s="5"/>
      <c r="CY529" s="5"/>
      <c r="DC529" s="5"/>
      <c r="DD529" s="5"/>
      <c r="DH529" s="5"/>
      <c r="DI529" s="5"/>
      <c r="DM529" s="5"/>
      <c r="DN529" s="5"/>
      <c r="DR529" s="30"/>
    </row>
    <row r="530" spans="1:122" ht="13.5" customHeight="1" x14ac:dyDescent="0.15">
      <c r="A530" s="20">
        <v>527</v>
      </c>
      <c r="V530" s="52"/>
      <c r="AQ530" s="27"/>
      <c r="AS530" s="3"/>
      <c r="AT530" s="4"/>
      <c r="AZ530" s="5"/>
      <c r="BA530" s="5"/>
      <c r="BD530" s="6"/>
      <c r="BE530" s="5"/>
      <c r="BF530" s="5"/>
      <c r="BJ530" s="5"/>
      <c r="BK530" s="5"/>
      <c r="BO530" s="5"/>
      <c r="BP530" s="5"/>
      <c r="BT530" s="5"/>
      <c r="BU530" s="5"/>
      <c r="BY530" s="5"/>
      <c r="BZ530" s="5"/>
      <c r="CD530" s="5"/>
      <c r="CE530" s="5"/>
      <c r="CI530" s="5"/>
      <c r="CJ530" s="5"/>
      <c r="CN530" s="5"/>
      <c r="CO530" s="5"/>
      <c r="CS530" s="5"/>
      <c r="CT530" s="5"/>
      <c r="CX530" s="5"/>
      <c r="CY530" s="5"/>
      <c r="DC530" s="5"/>
      <c r="DD530" s="5"/>
      <c r="DH530" s="5"/>
      <c r="DI530" s="5"/>
      <c r="DM530" s="5"/>
      <c r="DN530" s="5"/>
      <c r="DR530" s="30"/>
    </row>
    <row r="531" spans="1:122" ht="13.5" customHeight="1" x14ac:dyDescent="0.15">
      <c r="A531" s="20">
        <v>528</v>
      </c>
      <c r="V531" s="52"/>
      <c r="AQ531" s="27"/>
      <c r="AS531" s="3"/>
      <c r="AT531" s="4"/>
      <c r="AZ531" s="5"/>
      <c r="BA531" s="5"/>
      <c r="BD531" s="6"/>
      <c r="BE531" s="5"/>
      <c r="BF531" s="5"/>
      <c r="BJ531" s="5"/>
      <c r="BK531" s="5"/>
      <c r="BO531" s="5"/>
      <c r="BP531" s="5"/>
      <c r="BT531" s="5"/>
      <c r="BU531" s="5"/>
      <c r="BY531" s="5"/>
      <c r="BZ531" s="5"/>
      <c r="CD531" s="5"/>
      <c r="CE531" s="5"/>
      <c r="CI531" s="5"/>
      <c r="CJ531" s="5"/>
      <c r="CN531" s="5"/>
      <c r="CO531" s="5"/>
      <c r="CS531" s="5"/>
      <c r="CT531" s="5"/>
      <c r="CX531" s="5"/>
      <c r="CY531" s="5"/>
      <c r="DC531" s="5"/>
      <c r="DD531" s="5"/>
      <c r="DH531" s="5"/>
      <c r="DI531" s="5"/>
      <c r="DM531" s="5"/>
      <c r="DN531" s="5"/>
      <c r="DR531" s="30"/>
    </row>
    <row r="532" spans="1:122" ht="13.5" customHeight="1" x14ac:dyDescent="0.15">
      <c r="A532" s="20">
        <v>529</v>
      </c>
      <c r="V532" s="52"/>
      <c r="AQ532" s="27"/>
      <c r="AS532" s="3"/>
      <c r="AT532" s="4"/>
      <c r="AZ532" s="5"/>
      <c r="BA532" s="5"/>
      <c r="BD532" s="6"/>
      <c r="BE532" s="5"/>
      <c r="BF532" s="5"/>
      <c r="BJ532" s="5"/>
      <c r="BK532" s="5"/>
      <c r="BO532" s="5"/>
      <c r="BP532" s="5"/>
      <c r="BT532" s="5"/>
      <c r="BU532" s="5"/>
      <c r="BY532" s="5"/>
      <c r="BZ532" s="5"/>
      <c r="CD532" s="5"/>
      <c r="CE532" s="5"/>
      <c r="CI532" s="5"/>
      <c r="CJ532" s="5"/>
      <c r="CN532" s="5"/>
      <c r="CO532" s="5"/>
      <c r="CS532" s="5"/>
      <c r="CT532" s="5"/>
      <c r="CX532" s="5"/>
      <c r="CY532" s="5"/>
      <c r="DC532" s="5"/>
      <c r="DD532" s="5"/>
      <c r="DH532" s="5"/>
      <c r="DI532" s="5"/>
      <c r="DM532" s="5"/>
      <c r="DN532" s="5"/>
      <c r="DR532" s="30"/>
    </row>
    <row r="533" spans="1:122" ht="13.5" customHeight="1" x14ac:dyDescent="0.15">
      <c r="A533" s="20">
        <v>530</v>
      </c>
      <c r="V533" s="52"/>
      <c r="AQ533" s="27"/>
      <c r="AS533" s="3"/>
      <c r="AT533" s="4"/>
      <c r="AZ533" s="5"/>
      <c r="BA533" s="5"/>
      <c r="BD533" s="6"/>
      <c r="BE533" s="5"/>
      <c r="BF533" s="5"/>
      <c r="BJ533" s="5"/>
      <c r="BK533" s="5"/>
      <c r="BO533" s="5"/>
      <c r="BP533" s="5"/>
      <c r="BT533" s="5"/>
      <c r="BU533" s="5"/>
      <c r="BY533" s="5"/>
      <c r="BZ533" s="5"/>
      <c r="CD533" s="5"/>
      <c r="CE533" s="5"/>
      <c r="CI533" s="5"/>
      <c r="CJ533" s="5"/>
      <c r="CN533" s="5"/>
      <c r="CO533" s="5"/>
      <c r="CS533" s="5"/>
      <c r="CT533" s="5"/>
      <c r="CX533" s="5"/>
      <c r="CY533" s="5"/>
      <c r="DC533" s="5"/>
      <c r="DD533" s="5"/>
      <c r="DH533" s="5"/>
      <c r="DI533" s="5"/>
      <c r="DM533" s="5"/>
      <c r="DN533" s="5"/>
      <c r="DR533" s="30"/>
    </row>
    <row r="534" spans="1:122" ht="13.5" customHeight="1" x14ac:dyDescent="0.15">
      <c r="A534" s="20">
        <v>531</v>
      </c>
      <c r="V534" s="52"/>
      <c r="AQ534" s="27"/>
      <c r="AS534" s="3"/>
      <c r="AT534" s="4"/>
      <c r="AZ534" s="5"/>
      <c r="BA534" s="5"/>
      <c r="BD534" s="6"/>
      <c r="BE534" s="5"/>
      <c r="BF534" s="5"/>
      <c r="BJ534" s="5"/>
      <c r="BK534" s="5"/>
      <c r="BO534" s="5"/>
      <c r="BP534" s="5"/>
      <c r="BT534" s="5"/>
      <c r="BU534" s="5"/>
      <c r="BY534" s="5"/>
      <c r="BZ534" s="5"/>
      <c r="CD534" s="5"/>
      <c r="CE534" s="5"/>
      <c r="CI534" s="5"/>
      <c r="CJ534" s="5"/>
      <c r="CN534" s="5"/>
      <c r="CO534" s="5"/>
      <c r="CS534" s="5"/>
      <c r="CT534" s="5"/>
      <c r="CX534" s="5"/>
      <c r="CY534" s="5"/>
      <c r="DC534" s="5"/>
      <c r="DD534" s="5"/>
      <c r="DH534" s="5"/>
      <c r="DI534" s="5"/>
      <c r="DM534" s="5"/>
      <c r="DN534" s="5"/>
      <c r="DR534" s="30"/>
    </row>
    <row r="535" spans="1:122" ht="13.5" customHeight="1" x14ac:dyDescent="0.15">
      <c r="A535" s="20">
        <v>532</v>
      </c>
      <c r="V535" s="52"/>
      <c r="AQ535" s="27"/>
      <c r="AS535" s="3"/>
      <c r="AT535" s="4"/>
      <c r="AZ535" s="5"/>
      <c r="BA535" s="5"/>
      <c r="BD535" s="6"/>
      <c r="BE535" s="5"/>
      <c r="BF535" s="5"/>
      <c r="BJ535" s="5"/>
      <c r="BK535" s="5"/>
      <c r="BO535" s="5"/>
      <c r="BP535" s="5"/>
      <c r="BT535" s="5"/>
      <c r="BU535" s="5"/>
      <c r="BY535" s="5"/>
      <c r="BZ535" s="5"/>
      <c r="CD535" s="5"/>
      <c r="CE535" s="5"/>
      <c r="CI535" s="5"/>
      <c r="CJ535" s="5"/>
      <c r="CN535" s="5"/>
      <c r="CO535" s="5"/>
      <c r="CS535" s="5"/>
      <c r="CT535" s="5"/>
      <c r="CX535" s="5"/>
      <c r="CY535" s="5"/>
      <c r="DC535" s="5"/>
      <c r="DD535" s="5"/>
      <c r="DH535" s="5"/>
      <c r="DI535" s="5"/>
      <c r="DM535" s="5"/>
      <c r="DN535" s="5"/>
      <c r="DR535" s="30"/>
    </row>
    <row r="536" spans="1:122" ht="13.5" customHeight="1" x14ac:dyDescent="0.15">
      <c r="A536" s="20">
        <v>533</v>
      </c>
      <c r="V536" s="52"/>
      <c r="AQ536" s="27"/>
      <c r="AS536" s="3"/>
      <c r="AT536" s="4"/>
      <c r="AZ536" s="5"/>
      <c r="BA536" s="5"/>
      <c r="BD536" s="6"/>
      <c r="BE536" s="5"/>
      <c r="BF536" s="5"/>
      <c r="BJ536" s="5"/>
      <c r="BK536" s="5"/>
      <c r="BO536" s="5"/>
      <c r="BP536" s="5"/>
      <c r="BT536" s="5"/>
      <c r="BU536" s="5"/>
      <c r="BY536" s="5"/>
      <c r="BZ536" s="5"/>
      <c r="CD536" s="5"/>
      <c r="CE536" s="5"/>
      <c r="CI536" s="5"/>
      <c r="CJ536" s="5"/>
      <c r="CN536" s="5"/>
      <c r="CO536" s="5"/>
      <c r="CS536" s="5"/>
      <c r="CT536" s="5"/>
      <c r="CX536" s="5"/>
      <c r="CY536" s="5"/>
      <c r="DC536" s="5"/>
      <c r="DD536" s="5"/>
      <c r="DH536" s="5"/>
      <c r="DI536" s="5"/>
      <c r="DM536" s="5"/>
      <c r="DN536" s="5"/>
      <c r="DR536" s="30"/>
    </row>
    <row r="537" spans="1:122" ht="13.5" customHeight="1" x14ac:dyDescent="0.15">
      <c r="A537" s="20">
        <v>534</v>
      </c>
      <c r="V537" s="52"/>
      <c r="AQ537" s="27"/>
      <c r="AS537" s="3"/>
      <c r="AT537" s="4"/>
      <c r="AZ537" s="5"/>
      <c r="BA537" s="5"/>
      <c r="BD537" s="6"/>
      <c r="BE537" s="5"/>
      <c r="BF537" s="5"/>
      <c r="BJ537" s="5"/>
      <c r="BK537" s="5"/>
      <c r="BO537" s="5"/>
      <c r="BP537" s="5"/>
      <c r="BT537" s="5"/>
      <c r="BU537" s="5"/>
      <c r="BY537" s="5"/>
      <c r="BZ537" s="5"/>
      <c r="CD537" s="5"/>
      <c r="CE537" s="5"/>
      <c r="CI537" s="5"/>
      <c r="CJ537" s="5"/>
      <c r="CN537" s="5"/>
      <c r="CO537" s="5"/>
      <c r="CS537" s="5"/>
      <c r="CT537" s="5"/>
      <c r="CX537" s="5"/>
      <c r="CY537" s="5"/>
      <c r="DC537" s="5"/>
      <c r="DD537" s="5"/>
      <c r="DH537" s="5"/>
      <c r="DI537" s="5"/>
      <c r="DM537" s="5"/>
      <c r="DN537" s="5"/>
      <c r="DR537" s="30"/>
    </row>
    <row r="538" spans="1:122" ht="13.5" customHeight="1" x14ac:dyDescent="0.15">
      <c r="A538" s="20">
        <v>535</v>
      </c>
      <c r="V538" s="52"/>
      <c r="AQ538" s="27"/>
      <c r="AS538" s="3"/>
      <c r="AT538" s="4"/>
      <c r="AZ538" s="5"/>
      <c r="BA538" s="5"/>
      <c r="BD538" s="6"/>
      <c r="BE538" s="5"/>
      <c r="BF538" s="5"/>
      <c r="BJ538" s="5"/>
      <c r="BK538" s="5"/>
      <c r="BO538" s="5"/>
      <c r="BP538" s="5"/>
      <c r="BT538" s="5"/>
      <c r="BU538" s="5"/>
      <c r="BY538" s="5"/>
      <c r="BZ538" s="5"/>
      <c r="CD538" s="5"/>
      <c r="CE538" s="5"/>
      <c r="CI538" s="5"/>
      <c r="CJ538" s="5"/>
      <c r="CN538" s="5"/>
      <c r="CO538" s="5"/>
      <c r="CS538" s="5"/>
      <c r="CT538" s="5"/>
      <c r="CX538" s="5"/>
      <c r="CY538" s="5"/>
      <c r="DC538" s="5"/>
      <c r="DD538" s="5"/>
      <c r="DH538" s="5"/>
      <c r="DI538" s="5"/>
      <c r="DM538" s="5"/>
      <c r="DN538" s="5"/>
      <c r="DR538" s="30"/>
    </row>
    <row r="539" spans="1:122" ht="13.5" customHeight="1" x14ac:dyDescent="0.15">
      <c r="A539" s="20">
        <v>536</v>
      </c>
      <c r="V539" s="52"/>
      <c r="AQ539" s="27"/>
      <c r="AS539" s="3"/>
      <c r="AT539" s="4"/>
      <c r="AZ539" s="5"/>
      <c r="BA539" s="5"/>
      <c r="BD539" s="6"/>
      <c r="BE539" s="5"/>
      <c r="BF539" s="5"/>
      <c r="BJ539" s="5"/>
      <c r="BK539" s="5"/>
      <c r="BO539" s="5"/>
      <c r="BP539" s="5"/>
      <c r="BT539" s="5"/>
      <c r="BU539" s="5"/>
      <c r="BY539" s="5"/>
      <c r="BZ539" s="5"/>
      <c r="CD539" s="5"/>
      <c r="CE539" s="5"/>
      <c r="CI539" s="5"/>
      <c r="CJ539" s="5"/>
      <c r="CN539" s="5"/>
      <c r="CO539" s="5"/>
      <c r="CS539" s="5"/>
      <c r="CT539" s="5"/>
      <c r="CX539" s="5"/>
      <c r="CY539" s="5"/>
      <c r="DC539" s="5"/>
      <c r="DD539" s="5"/>
      <c r="DH539" s="5"/>
      <c r="DI539" s="5"/>
      <c r="DM539" s="5"/>
      <c r="DN539" s="5"/>
      <c r="DR539" s="30"/>
    </row>
    <row r="540" spans="1:122" ht="13.5" customHeight="1" x14ac:dyDescent="0.15">
      <c r="A540" s="20">
        <v>537</v>
      </c>
      <c r="V540" s="52"/>
      <c r="AQ540" s="27"/>
      <c r="AS540" s="3"/>
      <c r="AT540" s="4"/>
      <c r="AZ540" s="5"/>
      <c r="BA540" s="5"/>
      <c r="BD540" s="6"/>
      <c r="BE540" s="5"/>
      <c r="BF540" s="5"/>
      <c r="BJ540" s="5"/>
      <c r="BK540" s="5"/>
      <c r="BO540" s="5"/>
      <c r="BP540" s="5"/>
      <c r="BT540" s="5"/>
      <c r="BU540" s="5"/>
      <c r="BY540" s="5"/>
      <c r="BZ540" s="5"/>
      <c r="CD540" s="5"/>
      <c r="CE540" s="5"/>
      <c r="CI540" s="5"/>
      <c r="CJ540" s="5"/>
      <c r="CN540" s="5"/>
      <c r="CO540" s="5"/>
      <c r="CS540" s="5"/>
      <c r="CT540" s="5"/>
      <c r="CX540" s="5"/>
      <c r="CY540" s="5"/>
      <c r="DC540" s="5"/>
      <c r="DD540" s="5"/>
      <c r="DH540" s="5"/>
      <c r="DI540" s="5"/>
      <c r="DM540" s="5"/>
      <c r="DN540" s="5"/>
      <c r="DR540" s="30"/>
    </row>
    <row r="541" spans="1:122" ht="13.5" customHeight="1" x14ac:dyDescent="0.15">
      <c r="A541" s="20">
        <v>538</v>
      </c>
      <c r="V541" s="52"/>
      <c r="AQ541" s="27"/>
      <c r="AS541" s="3"/>
      <c r="AT541" s="4"/>
      <c r="AZ541" s="5"/>
      <c r="BA541" s="5"/>
      <c r="BD541" s="6"/>
      <c r="BE541" s="5"/>
      <c r="BF541" s="5"/>
      <c r="BJ541" s="5"/>
      <c r="BK541" s="5"/>
      <c r="BO541" s="5"/>
      <c r="BP541" s="5"/>
      <c r="BT541" s="5"/>
      <c r="BU541" s="5"/>
      <c r="BY541" s="5"/>
      <c r="BZ541" s="5"/>
      <c r="CD541" s="5"/>
      <c r="CE541" s="5"/>
      <c r="CI541" s="5"/>
      <c r="CJ541" s="5"/>
      <c r="CN541" s="5"/>
      <c r="CO541" s="5"/>
      <c r="CS541" s="5"/>
      <c r="CT541" s="5"/>
      <c r="CX541" s="5"/>
      <c r="CY541" s="5"/>
      <c r="DC541" s="5"/>
      <c r="DD541" s="5"/>
      <c r="DH541" s="5"/>
      <c r="DI541" s="5"/>
      <c r="DM541" s="5"/>
      <c r="DN541" s="5"/>
      <c r="DR541" s="30"/>
    </row>
    <row r="542" spans="1:122" ht="13.5" customHeight="1" x14ac:dyDescent="0.15">
      <c r="A542" s="20">
        <v>539</v>
      </c>
      <c r="V542" s="52"/>
      <c r="AQ542" s="27"/>
      <c r="AS542" s="3"/>
      <c r="AT542" s="4"/>
      <c r="AZ542" s="5"/>
      <c r="BA542" s="5"/>
      <c r="BD542" s="6"/>
      <c r="BE542" s="5"/>
      <c r="BF542" s="5"/>
      <c r="BJ542" s="5"/>
      <c r="BK542" s="5"/>
      <c r="BO542" s="5"/>
      <c r="BP542" s="5"/>
      <c r="BT542" s="5"/>
      <c r="BU542" s="5"/>
      <c r="BY542" s="5"/>
      <c r="BZ542" s="5"/>
      <c r="CD542" s="5"/>
      <c r="CE542" s="5"/>
      <c r="CI542" s="5"/>
      <c r="CJ542" s="5"/>
      <c r="CN542" s="5"/>
      <c r="CO542" s="5"/>
      <c r="CS542" s="5"/>
      <c r="CT542" s="5"/>
      <c r="CX542" s="5"/>
      <c r="CY542" s="5"/>
      <c r="DC542" s="5"/>
      <c r="DD542" s="5"/>
      <c r="DH542" s="5"/>
      <c r="DI542" s="5"/>
      <c r="DM542" s="5"/>
      <c r="DN542" s="5"/>
      <c r="DR542" s="30"/>
    </row>
    <row r="543" spans="1:122" ht="13.5" customHeight="1" x14ac:dyDescent="0.15">
      <c r="A543" s="20">
        <v>540</v>
      </c>
      <c r="V543" s="52"/>
      <c r="AQ543" s="27"/>
      <c r="AS543" s="3"/>
      <c r="AT543" s="4"/>
      <c r="AZ543" s="5"/>
      <c r="BA543" s="5"/>
      <c r="BD543" s="6"/>
      <c r="BE543" s="5"/>
      <c r="BF543" s="5"/>
      <c r="BJ543" s="5"/>
      <c r="BK543" s="5"/>
      <c r="BO543" s="5"/>
      <c r="BP543" s="5"/>
      <c r="BT543" s="5"/>
      <c r="BU543" s="5"/>
      <c r="BY543" s="5"/>
      <c r="BZ543" s="5"/>
      <c r="CD543" s="5"/>
      <c r="CE543" s="5"/>
      <c r="CI543" s="5"/>
      <c r="CJ543" s="5"/>
      <c r="CN543" s="5"/>
      <c r="CO543" s="5"/>
      <c r="CS543" s="5"/>
      <c r="CT543" s="5"/>
      <c r="CX543" s="5"/>
      <c r="CY543" s="5"/>
      <c r="DC543" s="5"/>
      <c r="DD543" s="5"/>
      <c r="DH543" s="5"/>
      <c r="DI543" s="5"/>
      <c r="DM543" s="5"/>
      <c r="DN543" s="5"/>
      <c r="DR543" s="30"/>
    </row>
    <row r="544" spans="1:122" ht="13.5" customHeight="1" x14ac:dyDescent="0.15">
      <c r="A544" s="20">
        <v>541</v>
      </c>
      <c r="V544" s="52"/>
      <c r="AQ544" s="27"/>
      <c r="AS544" s="3"/>
      <c r="AT544" s="4"/>
      <c r="AZ544" s="5"/>
      <c r="BA544" s="5"/>
      <c r="BD544" s="6"/>
      <c r="BE544" s="5"/>
      <c r="BF544" s="5"/>
      <c r="BJ544" s="5"/>
      <c r="BK544" s="5"/>
      <c r="BO544" s="5"/>
      <c r="BP544" s="5"/>
      <c r="BT544" s="5"/>
      <c r="BU544" s="5"/>
      <c r="BY544" s="5"/>
      <c r="BZ544" s="5"/>
      <c r="CD544" s="5"/>
      <c r="CE544" s="5"/>
      <c r="CI544" s="5"/>
      <c r="CJ544" s="5"/>
      <c r="CN544" s="5"/>
      <c r="CO544" s="5"/>
      <c r="CS544" s="5"/>
      <c r="CT544" s="5"/>
      <c r="CX544" s="5"/>
      <c r="CY544" s="5"/>
      <c r="DC544" s="5"/>
      <c r="DD544" s="5"/>
      <c r="DH544" s="5"/>
      <c r="DI544" s="5"/>
      <c r="DM544" s="5"/>
      <c r="DN544" s="5"/>
      <c r="DR544" s="30"/>
    </row>
    <row r="545" spans="1:122" ht="13.5" customHeight="1" x14ac:dyDescent="0.15">
      <c r="A545" s="20">
        <v>542</v>
      </c>
      <c r="V545" s="52"/>
      <c r="AQ545" s="27"/>
      <c r="AS545" s="3"/>
      <c r="AT545" s="4"/>
      <c r="AZ545" s="5"/>
      <c r="BA545" s="5"/>
      <c r="BD545" s="6"/>
      <c r="BE545" s="5"/>
      <c r="BF545" s="5"/>
      <c r="BJ545" s="5"/>
      <c r="BK545" s="5"/>
      <c r="BO545" s="5"/>
      <c r="BP545" s="5"/>
      <c r="BT545" s="5"/>
      <c r="BU545" s="5"/>
      <c r="BY545" s="5"/>
      <c r="BZ545" s="5"/>
      <c r="CD545" s="5"/>
      <c r="CE545" s="5"/>
      <c r="CI545" s="5"/>
      <c r="CJ545" s="5"/>
      <c r="CN545" s="5"/>
      <c r="CO545" s="5"/>
      <c r="CS545" s="5"/>
      <c r="CT545" s="5"/>
      <c r="CX545" s="5"/>
      <c r="CY545" s="5"/>
      <c r="DC545" s="5"/>
      <c r="DD545" s="5"/>
      <c r="DH545" s="5"/>
      <c r="DI545" s="5"/>
      <c r="DM545" s="5"/>
      <c r="DN545" s="5"/>
      <c r="DR545" s="30"/>
    </row>
    <row r="546" spans="1:122" ht="13.5" customHeight="1" x14ac:dyDescent="0.15">
      <c r="A546" s="20">
        <v>543</v>
      </c>
      <c r="V546" s="52"/>
      <c r="AQ546" s="27"/>
      <c r="AS546" s="3"/>
      <c r="AT546" s="4"/>
      <c r="AZ546" s="5"/>
      <c r="BA546" s="5"/>
      <c r="BD546" s="6"/>
      <c r="BE546" s="5"/>
      <c r="BF546" s="5"/>
      <c r="BJ546" s="5"/>
      <c r="BK546" s="5"/>
      <c r="BO546" s="5"/>
      <c r="BP546" s="5"/>
      <c r="BT546" s="5"/>
      <c r="BU546" s="5"/>
      <c r="BY546" s="5"/>
      <c r="BZ546" s="5"/>
      <c r="CD546" s="5"/>
      <c r="CE546" s="5"/>
      <c r="CI546" s="5"/>
      <c r="CJ546" s="5"/>
      <c r="CN546" s="5"/>
      <c r="CO546" s="5"/>
      <c r="CS546" s="5"/>
      <c r="CT546" s="5"/>
      <c r="CX546" s="5"/>
      <c r="CY546" s="5"/>
      <c r="DC546" s="5"/>
      <c r="DD546" s="5"/>
      <c r="DH546" s="5"/>
      <c r="DI546" s="5"/>
      <c r="DM546" s="5"/>
      <c r="DN546" s="5"/>
      <c r="DR546" s="30"/>
    </row>
    <row r="547" spans="1:122" ht="13.5" customHeight="1" x14ac:dyDescent="0.15">
      <c r="A547" s="20">
        <v>544</v>
      </c>
      <c r="V547" s="52"/>
      <c r="AQ547" s="27"/>
      <c r="AS547" s="3"/>
      <c r="AT547" s="4"/>
      <c r="AZ547" s="5"/>
      <c r="BA547" s="5"/>
      <c r="BD547" s="6"/>
      <c r="BE547" s="5"/>
      <c r="BF547" s="5"/>
      <c r="BJ547" s="5"/>
      <c r="BK547" s="5"/>
      <c r="BO547" s="5"/>
      <c r="BP547" s="5"/>
      <c r="BT547" s="5"/>
      <c r="BU547" s="5"/>
      <c r="BY547" s="5"/>
      <c r="BZ547" s="5"/>
      <c r="CD547" s="5"/>
      <c r="CE547" s="5"/>
      <c r="CI547" s="5"/>
      <c r="CJ547" s="5"/>
      <c r="CN547" s="5"/>
      <c r="CO547" s="5"/>
      <c r="CS547" s="5"/>
      <c r="CT547" s="5"/>
      <c r="CX547" s="5"/>
      <c r="CY547" s="5"/>
      <c r="DC547" s="5"/>
      <c r="DD547" s="5"/>
      <c r="DH547" s="5"/>
      <c r="DI547" s="5"/>
      <c r="DM547" s="5"/>
      <c r="DN547" s="5"/>
      <c r="DR547" s="30"/>
    </row>
    <row r="548" spans="1:122" ht="13.5" customHeight="1" x14ac:dyDescent="0.15">
      <c r="A548" s="20">
        <v>545</v>
      </c>
      <c r="V548" s="52"/>
      <c r="AQ548" s="27"/>
      <c r="AS548" s="3"/>
      <c r="AT548" s="4"/>
      <c r="AZ548" s="5"/>
      <c r="BA548" s="5"/>
      <c r="BD548" s="6"/>
      <c r="BE548" s="5"/>
      <c r="BF548" s="5"/>
      <c r="BJ548" s="5"/>
      <c r="BK548" s="5"/>
      <c r="BO548" s="5"/>
      <c r="BP548" s="5"/>
      <c r="BT548" s="5"/>
      <c r="BU548" s="5"/>
      <c r="BY548" s="5"/>
      <c r="BZ548" s="5"/>
      <c r="CD548" s="5"/>
      <c r="CE548" s="5"/>
      <c r="CI548" s="5"/>
      <c r="CJ548" s="5"/>
      <c r="CN548" s="5"/>
      <c r="CO548" s="5"/>
      <c r="CS548" s="5"/>
      <c r="CT548" s="5"/>
      <c r="CX548" s="5"/>
      <c r="CY548" s="5"/>
      <c r="DC548" s="5"/>
      <c r="DD548" s="5"/>
      <c r="DH548" s="5"/>
      <c r="DI548" s="5"/>
      <c r="DM548" s="5"/>
      <c r="DN548" s="5"/>
      <c r="DR548" s="30"/>
    </row>
    <row r="549" spans="1:122" ht="13.5" customHeight="1" x14ac:dyDescent="0.15">
      <c r="A549" s="20">
        <v>546</v>
      </c>
      <c r="V549" s="52"/>
      <c r="AQ549" s="27"/>
      <c r="AS549" s="3"/>
      <c r="AT549" s="4"/>
      <c r="AZ549" s="5"/>
      <c r="BA549" s="5"/>
      <c r="BD549" s="6"/>
      <c r="BE549" s="5"/>
      <c r="BF549" s="5"/>
      <c r="BJ549" s="5"/>
      <c r="BK549" s="5"/>
      <c r="BO549" s="5"/>
      <c r="BP549" s="5"/>
      <c r="BT549" s="5"/>
      <c r="BU549" s="5"/>
      <c r="BY549" s="5"/>
      <c r="BZ549" s="5"/>
      <c r="CD549" s="5"/>
      <c r="CE549" s="5"/>
      <c r="CI549" s="5"/>
      <c r="CJ549" s="5"/>
      <c r="CN549" s="5"/>
      <c r="CO549" s="5"/>
      <c r="CS549" s="5"/>
      <c r="CT549" s="5"/>
      <c r="CX549" s="5"/>
      <c r="CY549" s="5"/>
      <c r="DC549" s="5"/>
      <c r="DD549" s="5"/>
      <c r="DH549" s="5"/>
      <c r="DI549" s="5"/>
      <c r="DM549" s="5"/>
      <c r="DN549" s="5"/>
      <c r="DR549" s="30"/>
    </row>
    <row r="550" spans="1:122" ht="13.5" customHeight="1" x14ac:dyDescent="0.15">
      <c r="A550" s="20">
        <v>547</v>
      </c>
      <c r="V550" s="52"/>
      <c r="AQ550" s="27"/>
      <c r="AS550" s="3"/>
      <c r="AT550" s="4"/>
      <c r="AZ550" s="5"/>
      <c r="BA550" s="5"/>
      <c r="BD550" s="6"/>
      <c r="BE550" s="5"/>
      <c r="BF550" s="5"/>
      <c r="BJ550" s="5"/>
      <c r="BK550" s="5"/>
      <c r="BO550" s="5"/>
      <c r="BP550" s="5"/>
      <c r="BT550" s="5"/>
      <c r="BU550" s="5"/>
      <c r="BY550" s="5"/>
      <c r="BZ550" s="5"/>
      <c r="CD550" s="5"/>
      <c r="CE550" s="5"/>
      <c r="CI550" s="5"/>
      <c r="CJ550" s="5"/>
      <c r="CN550" s="5"/>
      <c r="CO550" s="5"/>
      <c r="CS550" s="5"/>
      <c r="CT550" s="5"/>
      <c r="CX550" s="5"/>
      <c r="CY550" s="5"/>
      <c r="DC550" s="5"/>
      <c r="DD550" s="5"/>
      <c r="DH550" s="5"/>
      <c r="DI550" s="5"/>
      <c r="DM550" s="5"/>
      <c r="DN550" s="5"/>
      <c r="DR550" s="30"/>
    </row>
    <row r="551" spans="1:122" ht="13.5" customHeight="1" x14ac:dyDescent="0.15">
      <c r="A551" s="20">
        <v>548</v>
      </c>
      <c r="V551" s="52"/>
      <c r="AQ551" s="27"/>
      <c r="AS551" s="3"/>
      <c r="AT551" s="4"/>
      <c r="AZ551" s="5"/>
      <c r="BA551" s="5"/>
      <c r="BD551" s="6"/>
      <c r="BE551" s="5"/>
      <c r="BF551" s="5"/>
      <c r="BJ551" s="5"/>
      <c r="BK551" s="5"/>
      <c r="BO551" s="5"/>
      <c r="BP551" s="5"/>
      <c r="BT551" s="5"/>
      <c r="BU551" s="5"/>
      <c r="BY551" s="5"/>
      <c r="BZ551" s="5"/>
      <c r="CD551" s="5"/>
      <c r="CE551" s="5"/>
      <c r="CI551" s="5"/>
      <c r="CJ551" s="5"/>
      <c r="CN551" s="5"/>
      <c r="CO551" s="5"/>
      <c r="CS551" s="5"/>
      <c r="CT551" s="5"/>
      <c r="CX551" s="5"/>
      <c r="CY551" s="5"/>
      <c r="DC551" s="5"/>
      <c r="DD551" s="5"/>
      <c r="DH551" s="5"/>
      <c r="DI551" s="5"/>
      <c r="DM551" s="5"/>
      <c r="DN551" s="5"/>
      <c r="DR551" s="30"/>
    </row>
    <row r="552" spans="1:122" ht="13.5" customHeight="1" x14ac:dyDescent="0.15">
      <c r="A552" s="20">
        <v>549</v>
      </c>
      <c r="V552" s="52"/>
      <c r="AQ552" s="27"/>
      <c r="AS552" s="3"/>
      <c r="AT552" s="4"/>
      <c r="AZ552" s="5"/>
      <c r="BA552" s="5"/>
      <c r="BD552" s="6"/>
      <c r="BE552" s="5"/>
      <c r="BF552" s="5"/>
      <c r="BJ552" s="5"/>
      <c r="BK552" s="5"/>
      <c r="BO552" s="5"/>
      <c r="BP552" s="5"/>
      <c r="BT552" s="5"/>
      <c r="BU552" s="5"/>
      <c r="BY552" s="5"/>
      <c r="BZ552" s="5"/>
      <c r="CD552" s="5"/>
      <c r="CE552" s="5"/>
      <c r="CI552" s="5"/>
      <c r="CJ552" s="5"/>
      <c r="CN552" s="5"/>
      <c r="CO552" s="5"/>
      <c r="CS552" s="5"/>
      <c r="CT552" s="5"/>
      <c r="CX552" s="5"/>
      <c r="CY552" s="5"/>
      <c r="DC552" s="5"/>
      <c r="DD552" s="5"/>
      <c r="DH552" s="5"/>
      <c r="DI552" s="5"/>
      <c r="DM552" s="5"/>
      <c r="DN552" s="5"/>
      <c r="DR552" s="30"/>
    </row>
    <row r="553" spans="1:122" ht="13.5" customHeight="1" x14ac:dyDescent="0.15">
      <c r="A553" s="20">
        <v>550</v>
      </c>
      <c r="V553" s="52"/>
      <c r="AQ553" s="27"/>
      <c r="AS553" s="3"/>
      <c r="AT553" s="4"/>
      <c r="AZ553" s="5"/>
      <c r="BA553" s="5"/>
      <c r="BD553" s="6"/>
      <c r="BE553" s="5"/>
      <c r="BF553" s="5"/>
      <c r="BJ553" s="5"/>
      <c r="BK553" s="5"/>
      <c r="BO553" s="5"/>
      <c r="BP553" s="5"/>
      <c r="BT553" s="5"/>
      <c r="BU553" s="5"/>
      <c r="BY553" s="5"/>
      <c r="BZ553" s="5"/>
      <c r="CD553" s="5"/>
      <c r="CE553" s="5"/>
      <c r="CI553" s="5"/>
      <c r="CJ553" s="5"/>
      <c r="CN553" s="5"/>
      <c r="CO553" s="5"/>
      <c r="CS553" s="5"/>
      <c r="CT553" s="5"/>
      <c r="CX553" s="5"/>
      <c r="CY553" s="5"/>
      <c r="DC553" s="5"/>
      <c r="DD553" s="5"/>
      <c r="DH553" s="5"/>
      <c r="DI553" s="5"/>
      <c r="DM553" s="5"/>
      <c r="DN553" s="5"/>
      <c r="DR553" s="30"/>
    </row>
    <row r="554" spans="1:122" ht="13.5" customHeight="1" x14ac:dyDescent="0.15">
      <c r="A554" s="20">
        <v>551</v>
      </c>
      <c r="V554" s="52"/>
      <c r="AQ554" s="27"/>
      <c r="AS554" s="3"/>
      <c r="AT554" s="4"/>
      <c r="AZ554" s="5"/>
      <c r="BA554" s="5"/>
      <c r="BD554" s="6"/>
      <c r="BE554" s="5"/>
      <c r="BF554" s="5"/>
      <c r="BJ554" s="5"/>
      <c r="BK554" s="5"/>
      <c r="BO554" s="5"/>
      <c r="BP554" s="5"/>
      <c r="BT554" s="5"/>
      <c r="BU554" s="5"/>
      <c r="BY554" s="5"/>
      <c r="BZ554" s="5"/>
      <c r="CD554" s="5"/>
      <c r="CE554" s="5"/>
      <c r="CI554" s="5"/>
      <c r="CJ554" s="5"/>
      <c r="CN554" s="5"/>
      <c r="CO554" s="5"/>
      <c r="CS554" s="5"/>
      <c r="CT554" s="5"/>
      <c r="CX554" s="5"/>
      <c r="CY554" s="5"/>
      <c r="DC554" s="5"/>
      <c r="DD554" s="5"/>
      <c r="DH554" s="5"/>
      <c r="DI554" s="5"/>
      <c r="DM554" s="5"/>
      <c r="DN554" s="5"/>
      <c r="DR554" s="30"/>
    </row>
    <row r="555" spans="1:122" ht="13.5" customHeight="1" x14ac:dyDescent="0.15">
      <c r="A555" s="20">
        <v>552</v>
      </c>
      <c r="V555" s="52"/>
      <c r="AQ555" s="27"/>
      <c r="AS555" s="3"/>
      <c r="AT555" s="4"/>
      <c r="AZ555" s="5"/>
      <c r="BA555" s="5"/>
      <c r="BD555" s="6"/>
      <c r="BE555" s="5"/>
      <c r="BF555" s="5"/>
      <c r="BJ555" s="5"/>
      <c r="BK555" s="5"/>
      <c r="BO555" s="5"/>
      <c r="BP555" s="5"/>
      <c r="BT555" s="5"/>
      <c r="BU555" s="5"/>
      <c r="BY555" s="5"/>
      <c r="BZ555" s="5"/>
      <c r="CD555" s="5"/>
      <c r="CE555" s="5"/>
      <c r="CI555" s="5"/>
      <c r="CJ555" s="5"/>
      <c r="CN555" s="5"/>
      <c r="CO555" s="5"/>
      <c r="CS555" s="5"/>
      <c r="CT555" s="5"/>
      <c r="CX555" s="5"/>
      <c r="CY555" s="5"/>
      <c r="DC555" s="5"/>
      <c r="DD555" s="5"/>
      <c r="DH555" s="5"/>
      <c r="DI555" s="5"/>
      <c r="DM555" s="5"/>
      <c r="DN555" s="5"/>
      <c r="DR555" s="30"/>
    </row>
    <row r="556" spans="1:122" ht="13.5" customHeight="1" x14ac:dyDescent="0.15">
      <c r="A556" s="20">
        <v>553</v>
      </c>
      <c r="V556" s="52"/>
      <c r="AQ556" s="27"/>
      <c r="AS556" s="3"/>
      <c r="AT556" s="4"/>
      <c r="AZ556" s="5"/>
      <c r="BA556" s="5"/>
      <c r="BD556" s="6"/>
      <c r="BE556" s="5"/>
      <c r="BF556" s="5"/>
      <c r="BJ556" s="5"/>
      <c r="BK556" s="5"/>
      <c r="BO556" s="5"/>
      <c r="BP556" s="5"/>
      <c r="BT556" s="5"/>
      <c r="BU556" s="5"/>
      <c r="BY556" s="5"/>
      <c r="BZ556" s="5"/>
      <c r="CD556" s="5"/>
      <c r="CE556" s="5"/>
      <c r="CI556" s="5"/>
      <c r="CJ556" s="5"/>
      <c r="CN556" s="5"/>
      <c r="CO556" s="5"/>
      <c r="CS556" s="5"/>
      <c r="CT556" s="5"/>
      <c r="CX556" s="5"/>
      <c r="CY556" s="5"/>
      <c r="DC556" s="5"/>
      <c r="DD556" s="5"/>
      <c r="DH556" s="5"/>
      <c r="DI556" s="5"/>
      <c r="DM556" s="5"/>
      <c r="DN556" s="5"/>
      <c r="DR556" s="30"/>
    </row>
    <row r="557" spans="1:122" ht="13.5" customHeight="1" x14ac:dyDescent="0.15">
      <c r="A557" s="20">
        <v>554</v>
      </c>
      <c r="V557" s="52"/>
      <c r="AQ557" s="27"/>
      <c r="AS557" s="3"/>
      <c r="AT557" s="4"/>
      <c r="AZ557" s="5"/>
      <c r="BA557" s="5"/>
      <c r="BD557" s="6"/>
      <c r="BE557" s="5"/>
      <c r="BF557" s="5"/>
      <c r="BJ557" s="5"/>
      <c r="BK557" s="5"/>
      <c r="BO557" s="5"/>
      <c r="BP557" s="5"/>
      <c r="BT557" s="5"/>
      <c r="BU557" s="5"/>
      <c r="BY557" s="5"/>
      <c r="BZ557" s="5"/>
      <c r="CD557" s="5"/>
      <c r="CE557" s="5"/>
      <c r="CI557" s="5"/>
      <c r="CJ557" s="5"/>
      <c r="CN557" s="5"/>
      <c r="CO557" s="5"/>
      <c r="CS557" s="5"/>
      <c r="CT557" s="5"/>
      <c r="CX557" s="5"/>
      <c r="CY557" s="5"/>
      <c r="DC557" s="5"/>
      <c r="DD557" s="5"/>
      <c r="DH557" s="5"/>
      <c r="DI557" s="5"/>
      <c r="DM557" s="5"/>
      <c r="DN557" s="5"/>
      <c r="DR557" s="30"/>
    </row>
    <row r="558" spans="1:122" ht="13.5" customHeight="1" x14ac:dyDescent="0.15">
      <c r="A558" s="20">
        <v>555</v>
      </c>
      <c r="V558" s="52"/>
      <c r="AQ558" s="27"/>
      <c r="AS558" s="3"/>
      <c r="AT558" s="4"/>
      <c r="AZ558" s="5"/>
      <c r="BA558" s="5"/>
      <c r="BD558" s="6"/>
      <c r="BE558" s="5"/>
      <c r="BF558" s="5"/>
      <c r="BJ558" s="5"/>
      <c r="BK558" s="5"/>
      <c r="BO558" s="5"/>
      <c r="BP558" s="5"/>
      <c r="BT558" s="5"/>
      <c r="BU558" s="5"/>
      <c r="BY558" s="5"/>
      <c r="BZ558" s="5"/>
      <c r="CD558" s="5"/>
      <c r="CE558" s="5"/>
      <c r="CI558" s="5"/>
      <c r="CJ558" s="5"/>
      <c r="CN558" s="5"/>
      <c r="CO558" s="5"/>
      <c r="CS558" s="5"/>
      <c r="CT558" s="5"/>
      <c r="CX558" s="5"/>
      <c r="CY558" s="5"/>
      <c r="DC558" s="5"/>
      <c r="DD558" s="5"/>
      <c r="DH558" s="5"/>
      <c r="DI558" s="5"/>
      <c r="DM558" s="5"/>
      <c r="DN558" s="5"/>
      <c r="DR558" s="30"/>
    </row>
    <row r="559" spans="1:122" ht="13.5" customHeight="1" x14ac:dyDescent="0.15">
      <c r="A559" s="20">
        <v>556</v>
      </c>
      <c r="V559" s="52"/>
      <c r="AQ559" s="27"/>
      <c r="AS559" s="3"/>
      <c r="AT559" s="4"/>
      <c r="AZ559" s="5"/>
      <c r="BA559" s="5"/>
      <c r="BD559" s="6"/>
      <c r="BE559" s="5"/>
      <c r="BF559" s="5"/>
      <c r="BJ559" s="5"/>
      <c r="BK559" s="5"/>
      <c r="BO559" s="5"/>
      <c r="BP559" s="5"/>
      <c r="BT559" s="5"/>
      <c r="BU559" s="5"/>
      <c r="BY559" s="5"/>
      <c r="BZ559" s="5"/>
      <c r="CD559" s="5"/>
      <c r="CE559" s="5"/>
      <c r="CI559" s="5"/>
      <c r="CJ559" s="5"/>
      <c r="CN559" s="5"/>
      <c r="CO559" s="5"/>
      <c r="CS559" s="5"/>
      <c r="CT559" s="5"/>
      <c r="CX559" s="5"/>
      <c r="CY559" s="5"/>
      <c r="DC559" s="5"/>
      <c r="DD559" s="5"/>
      <c r="DH559" s="5"/>
      <c r="DI559" s="5"/>
      <c r="DM559" s="5"/>
      <c r="DN559" s="5"/>
      <c r="DR559" s="30"/>
    </row>
    <row r="560" spans="1:122" ht="13.5" customHeight="1" x14ac:dyDescent="0.15">
      <c r="A560" s="20">
        <v>557</v>
      </c>
      <c r="V560" s="52"/>
      <c r="AQ560" s="27"/>
      <c r="AS560" s="3"/>
      <c r="AT560" s="4"/>
      <c r="AZ560" s="5"/>
      <c r="BA560" s="5"/>
      <c r="BD560" s="6"/>
      <c r="BE560" s="5"/>
      <c r="BF560" s="5"/>
      <c r="BJ560" s="5"/>
      <c r="BK560" s="5"/>
      <c r="BO560" s="5"/>
      <c r="BP560" s="5"/>
      <c r="BT560" s="5"/>
      <c r="BU560" s="5"/>
      <c r="BY560" s="5"/>
      <c r="BZ560" s="5"/>
      <c r="CD560" s="5"/>
      <c r="CE560" s="5"/>
      <c r="CI560" s="5"/>
      <c r="CJ560" s="5"/>
      <c r="CN560" s="5"/>
      <c r="CO560" s="5"/>
      <c r="CS560" s="5"/>
      <c r="CT560" s="5"/>
      <c r="CX560" s="5"/>
      <c r="CY560" s="5"/>
      <c r="DC560" s="5"/>
      <c r="DD560" s="5"/>
      <c r="DH560" s="5"/>
      <c r="DI560" s="5"/>
      <c r="DM560" s="5"/>
      <c r="DN560" s="5"/>
      <c r="DR560" s="30"/>
    </row>
    <row r="561" spans="1:122" ht="13.5" customHeight="1" x14ac:dyDescent="0.15">
      <c r="A561" s="20">
        <v>558</v>
      </c>
      <c r="V561" s="52"/>
      <c r="AQ561" s="27"/>
      <c r="AS561" s="3"/>
      <c r="AT561" s="4"/>
      <c r="AZ561" s="5"/>
      <c r="BA561" s="5"/>
      <c r="BD561" s="6"/>
      <c r="BE561" s="5"/>
      <c r="BF561" s="5"/>
      <c r="BJ561" s="5"/>
      <c r="BK561" s="5"/>
      <c r="BO561" s="5"/>
      <c r="BP561" s="5"/>
      <c r="BT561" s="5"/>
      <c r="BU561" s="5"/>
      <c r="BY561" s="5"/>
      <c r="BZ561" s="5"/>
      <c r="CD561" s="5"/>
      <c r="CE561" s="5"/>
      <c r="CI561" s="5"/>
      <c r="CJ561" s="5"/>
      <c r="CN561" s="5"/>
      <c r="CO561" s="5"/>
      <c r="CS561" s="5"/>
      <c r="CT561" s="5"/>
      <c r="CX561" s="5"/>
      <c r="CY561" s="5"/>
      <c r="DC561" s="5"/>
      <c r="DD561" s="5"/>
      <c r="DH561" s="5"/>
      <c r="DI561" s="5"/>
      <c r="DM561" s="5"/>
      <c r="DN561" s="5"/>
      <c r="DR561" s="30"/>
    </row>
    <row r="562" spans="1:122" ht="13.5" customHeight="1" x14ac:dyDescent="0.15">
      <c r="A562" s="20">
        <v>559</v>
      </c>
      <c r="V562" s="52"/>
      <c r="AQ562" s="27"/>
      <c r="AS562" s="3"/>
      <c r="AT562" s="4"/>
      <c r="AZ562" s="5"/>
      <c r="BA562" s="5"/>
      <c r="BD562" s="6"/>
      <c r="BE562" s="5"/>
      <c r="BF562" s="5"/>
      <c r="BJ562" s="5"/>
      <c r="BK562" s="5"/>
      <c r="BO562" s="5"/>
      <c r="BP562" s="5"/>
      <c r="BT562" s="5"/>
      <c r="BU562" s="5"/>
      <c r="BY562" s="5"/>
      <c r="BZ562" s="5"/>
      <c r="CD562" s="5"/>
      <c r="CE562" s="5"/>
      <c r="CI562" s="5"/>
      <c r="CJ562" s="5"/>
      <c r="CN562" s="5"/>
      <c r="CO562" s="5"/>
      <c r="CS562" s="5"/>
      <c r="CT562" s="5"/>
      <c r="CX562" s="5"/>
      <c r="CY562" s="5"/>
      <c r="DC562" s="5"/>
      <c r="DD562" s="5"/>
      <c r="DH562" s="5"/>
      <c r="DI562" s="5"/>
      <c r="DM562" s="5"/>
      <c r="DN562" s="5"/>
      <c r="DR562" s="30"/>
    </row>
    <row r="563" spans="1:122" ht="13.5" customHeight="1" x14ac:dyDescent="0.15">
      <c r="A563" s="20">
        <v>560</v>
      </c>
      <c r="V563" s="52"/>
      <c r="AQ563" s="27"/>
      <c r="AS563" s="3"/>
      <c r="AT563" s="4"/>
      <c r="AZ563" s="5"/>
      <c r="BA563" s="5"/>
      <c r="BD563" s="6"/>
      <c r="BE563" s="5"/>
      <c r="BF563" s="5"/>
      <c r="BJ563" s="5"/>
      <c r="BK563" s="5"/>
      <c r="BO563" s="5"/>
      <c r="BP563" s="5"/>
      <c r="BT563" s="5"/>
      <c r="BU563" s="5"/>
      <c r="BY563" s="5"/>
      <c r="BZ563" s="5"/>
      <c r="CD563" s="5"/>
      <c r="CE563" s="5"/>
      <c r="CI563" s="5"/>
      <c r="CJ563" s="5"/>
      <c r="CN563" s="5"/>
      <c r="CO563" s="5"/>
      <c r="CS563" s="5"/>
      <c r="CT563" s="5"/>
      <c r="CX563" s="5"/>
      <c r="CY563" s="5"/>
      <c r="DC563" s="5"/>
      <c r="DD563" s="5"/>
      <c r="DH563" s="5"/>
      <c r="DI563" s="5"/>
      <c r="DM563" s="5"/>
      <c r="DN563" s="5"/>
      <c r="DR563" s="30"/>
    </row>
    <row r="564" spans="1:122" ht="13.5" customHeight="1" x14ac:dyDescent="0.15">
      <c r="A564" s="20">
        <v>561</v>
      </c>
      <c r="V564" s="52"/>
      <c r="AQ564" s="27"/>
      <c r="AS564" s="3"/>
      <c r="AT564" s="4"/>
      <c r="AZ564" s="5"/>
      <c r="BA564" s="5"/>
      <c r="BD564" s="6"/>
      <c r="BE564" s="5"/>
      <c r="BF564" s="5"/>
      <c r="BJ564" s="5"/>
      <c r="BK564" s="5"/>
      <c r="BO564" s="5"/>
      <c r="BP564" s="5"/>
      <c r="BT564" s="5"/>
      <c r="BU564" s="5"/>
      <c r="BY564" s="5"/>
      <c r="BZ564" s="5"/>
      <c r="CD564" s="5"/>
      <c r="CE564" s="5"/>
      <c r="CI564" s="5"/>
      <c r="CJ564" s="5"/>
      <c r="CN564" s="5"/>
      <c r="CO564" s="5"/>
      <c r="CS564" s="5"/>
      <c r="CT564" s="5"/>
      <c r="CX564" s="5"/>
      <c r="CY564" s="5"/>
      <c r="DC564" s="5"/>
      <c r="DD564" s="5"/>
      <c r="DH564" s="5"/>
      <c r="DI564" s="5"/>
      <c r="DM564" s="5"/>
      <c r="DN564" s="5"/>
      <c r="DR564" s="30"/>
    </row>
    <row r="565" spans="1:122" ht="13.5" customHeight="1" x14ac:dyDescent="0.15">
      <c r="A565" s="20">
        <v>562</v>
      </c>
      <c r="V565" s="52"/>
      <c r="AQ565" s="27"/>
      <c r="AS565" s="3"/>
      <c r="AT565" s="4"/>
      <c r="AZ565" s="5"/>
      <c r="BA565" s="5"/>
      <c r="BD565" s="6"/>
      <c r="BE565" s="5"/>
      <c r="BF565" s="5"/>
      <c r="BJ565" s="5"/>
      <c r="BK565" s="5"/>
      <c r="BO565" s="5"/>
      <c r="BP565" s="5"/>
      <c r="BT565" s="5"/>
      <c r="BU565" s="5"/>
      <c r="BY565" s="5"/>
      <c r="BZ565" s="5"/>
      <c r="CD565" s="5"/>
      <c r="CE565" s="5"/>
      <c r="CI565" s="5"/>
      <c r="CJ565" s="5"/>
      <c r="CN565" s="5"/>
      <c r="CO565" s="5"/>
      <c r="CS565" s="5"/>
      <c r="CT565" s="5"/>
      <c r="CX565" s="5"/>
      <c r="CY565" s="5"/>
      <c r="DC565" s="5"/>
      <c r="DD565" s="5"/>
      <c r="DH565" s="5"/>
      <c r="DI565" s="5"/>
      <c r="DM565" s="5"/>
      <c r="DN565" s="5"/>
      <c r="DR565" s="30"/>
    </row>
    <row r="566" spans="1:122" ht="13.5" customHeight="1" x14ac:dyDescent="0.15">
      <c r="A566" s="20">
        <v>563</v>
      </c>
      <c r="V566" s="52"/>
      <c r="AQ566" s="27"/>
      <c r="AS566" s="3"/>
      <c r="AT566" s="4"/>
      <c r="AZ566" s="5"/>
      <c r="BA566" s="5"/>
      <c r="BD566" s="6"/>
      <c r="BE566" s="5"/>
      <c r="BF566" s="5"/>
      <c r="BJ566" s="5"/>
      <c r="BK566" s="5"/>
      <c r="BO566" s="5"/>
      <c r="BP566" s="5"/>
      <c r="BT566" s="5"/>
      <c r="BU566" s="5"/>
      <c r="BY566" s="5"/>
      <c r="BZ566" s="5"/>
      <c r="CD566" s="5"/>
      <c r="CE566" s="5"/>
      <c r="CI566" s="5"/>
      <c r="CJ566" s="5"/>
      <c r="CN566" s="5"/>
      <c r="CO566" s="5"/>
      <c r="CS566" s="5"/>
      <c r="CT566" s="5"/>
      <c r="CX566" s="5"/>
      <c r="CY566" s="5"/>
      <c r="DC566" s="5"/>
      <c r="DD566" s="5"/>
      <c r="DH566" s="5"/>
      <c r="DI566" s="5"/>
      <c r="DM566" s="5"/>
      <c r="DN566" s="5"/>
      <c r="DR566" s="30"/>
    </row>
    <row r="567" spans="1:122" ht="13.5" customHeight="1" x14ac:dyDescent="0.15">
      <c r="A567" s="20">
        <v>564</v>
      </c>
      <c r="V567" s="52"/>
      <c r="AQ567" s="27"/>
      <c r="AS567" s="3"/>
      <c r="AT567" s="4"/>
      <c r="AZ567" s="5"/>
      <c r="BA567" s="5"/>
      <c r="BD567" s="6"/>
      <c r="BE567" s="5"/>
      <c r="BF567" s="5"/>
      <c r="BJ567" s="5"/>
      <c r="BK567" s="5"/>
      <c r="BO567" s="5"/>
      <c r="BP567" s="5"/>
      <c r="BT567" s="5"/>
      <c r="BU567" s="5"/>
      <c r="BY567" s="5"/>
      <c r="BZ567" s="5"/>
      <c r="CD567" s="5"/>
      <c r="CE567" s="5"/>
      <c r="CI567" s="5"/>
      <c r="CJ567" s="5"/>
      <c r="CN567" s="5"/>
      <c r="CO567" s="5"/>
      <c r="CS567" s="5"/>
      <c r="CT567" s="5"/>
      <c r="CX567" s="5"/>
      <c r="CY567" s="5"/>
      <c r="DC567" s="5"/>
      <c r="DD567" s="5"/>
      <c r="DH567" s="5"/>
      <c r="DI567" s="5"/>
      <c r="DM567" s="5"/>
      <c r="DN567" s="5"/>
      <c r="DR567" s="30"/>
    </row>
    <row r="568" spans="1:122" ht="13.5" customHeight="1" x14ac:dyDescent="0.15">
      <c r="A568" s="20">
        <v>565</v>
      </c>
      <c r="V568" s="52"/>
      <c r="AQ568" s="27"/>
      <c r="AS568" s="3"/>
      <c r="AT568" s="4"/>
      <c r="AZ568" s="5"/>
      <c r="BA568" s="5"/>
      <c r="BD568" s="6"/>
      <c r="BE568" s="5"/>
      <c r="BF568" s="5"/>
      <c r="BJ568" s="5"/>
      <c r="BK568" s="5"/>
      <c r="BO568" s="5"/>
      <c r="BP568" s="5"/>
      <c r="BT568" s="5"/>
      <c r="BU568" s="5"/>
      <c r="BY568" s="5"/>
      <c r="BZ568" s="5"/>
      <c r="CD568" s="5"/>
      <c r="CE568" s="5"/>
      <c r="CI568" s="5"/>
      <c r="CJ568" s="5"/>
      <c r="CN568" s="5"/>
      <c r="CO568" s="5"/>
      <c r="CS568" s="5"/>
      <c r="CT568" s="5"/>
      <c r="CX568" s="5"/>
      <c r="CY568" s="5"/>
      <c r="DC568" s="5"/>
      <c r="DD568" s="5"/>
      <c r="DH568" s="5"/>
      <c r="DI568" s="5"/>
      <c r="DM568" s="5"/>
      <c r="DN568" s="5"/>
      <c r="DR568" s="30"/>
    </row>
    <row r="569" spans="1:122" ht="13.5" customHeight="1" x14ac:dyDescent="0.15">
      <c r="A569" s="20">
        <v>566</v>
      </c>
      <c r="V569" s="52"/>
      <c r="AQ569" s="27"/>
      <c r="AS569" s="3"/>
      <c r="AT569" s="4"/>
      <c r="AZ569" s="5"/>
      <c r="BA569" s="5"/>
      <c r="BD569" s="6"/>
      <c r="BE569" s="5"/>
      <c r="BF569" s="5"/>
      <c r="BJ569" s="5"/>
      <c r="BK569" s="5"/>
      <c r="BO569" s="5"/>
      <c r="BP569" s="5"/>
      <c r="BT569" s="5"/>
      <c r="BU569" s="5"/>
      <c r="BY569" s="5"/>
      <c r="BZ569" s="5"/>
      <c r="CD569" s="5"/>
      <c r="CE569" s="5"/>
      <c r="CI569" s="5"/>
      <c r="CJ569" s="5"/>
      <c r="CN569" s="5"/>
      <c r="CO569" s="5"/>
      <c r="CS569" s="5"/>
      <c r="CT569" s="5"/>
      <c r="CX569" s="5"/>
      <c r="CY569" s="5"/>
      <c r="DC569" s="5"/>
      <c r="DD569" s="5"/>
      <c r="DH569" s="5"/>
      <c r="DI569" s="5"/>
      <c r="DM569" s="5"/>
      <c r="DN569" s="5"/>
      <c r="DR569" s="30"/>
    </row>
    <row r="570" spans="1:122" ht="13.5" customHeight="1" x14ac:dyDescent="0.15">
      <c r="A570" s="20">
        <v>567</v>
      </c>
      <c r="V570" s="52"/>
      <c r="AQ570" s="27"/>
      <c r="AS570" s="3"/>
      <c r="AT570" s="4"/>
      <c r="AZ570" s="5"/>
      <c r="BA570" s="5"/>
      <c r="BD570" s="6"/>
      <c r="BE570" s="5"/>
      <c r="BF570" s="5"/>
      <c r="BJ570" s="5"/>
      <c r="BK570" s="5"/>
      <c r="BO570" s="5"/>
      <c r="BP570" s="5"/>
      <c r="BT570" s="5"/>
      <c r="BU570" s="5"/>
      <c r="BY570" s="5"/>
      <c r="BZ570" s="5"/>
      <c r="CD570" s="5"/>
      <c r="CE570" s="5"/>
      <c r="CI570" s="5"/>
      <c r="CJ570" s="5"/>
      <c r="CN570" s="5"/>
      <c r="CO570" s="5"/>
      <c r="CS570" s="5"/>
      <c r="CT570" s="5"/>
      <c r="CX570" s="5"/>
      <c r="CY570" s="5"/>
      <c r="DC570" s="5"/>
      <c r="DD570" s="5"/>
      <c r="DH570" s="5"/>
      <c r="DI570" s="5"/>
      <c r="DM570" s="5"/>
      <c r="DN570" s="5"/>
      <c r="DR570" s="30"/>
    </row>
    <row r="571" spans="1:122" ht="13.5" customHeight="1" x14ac:dyDescent="0.15">
      <c r="A571" s="20">
        <v>568</v>
      </c>
      <c r="V571" s="52"/>
      <c r="AQ571" s="27"/>
      <c r="AS571" s="3"/>
      <c r="AT571" s="4"/>
      <c r="AZ571" s="5"/>
      <c r="BA571" s="5"/>
      <c r="BD571" s="6"/>
      <c r="BE571" s="5"/>
      <c r="BF571" s="5"/>
      <c r="BJ571" s="5"/>
      <c r="BK571" s="5"/>
      <c r="BO571" s="5"/>
      <c r="BP571" s="5"/>
      <c r="BT571" s="5"/>
      <c r="BU571" s="5"/>
      <c r="BY571" s="5"/>
      <c r="BZ571" s="5"/>
      <c r="CD571" s="5"/>
      <c r="CE571" s="5"/>
      <c r="CI571" s="5"/>
      <c r="CJ571" s="5"/>
      <c r="CN571" s="5"/>
      <c r="CO571" s="5"/>
      <c r="CS571" s="5"/>
      <c r="CT571" s="5"/>
      <c r="CX571" s="5"/>
      <c r="CY571" s="5"/>
      <c r="DC571" s="5"/>
      <c r="DD571" s="5"/>
      <c r="DH571" s="5"/>
      <c r="DI571" s="5"/>
      <c r="DM571" s="5"/>
      <c r="DN571" s="5"/>
      <c r="DR571" s="30"/>
    </row>
    <row r="572" spans="1:122" ht="13.5" customHeight="1" x14ac:dyDescent="0.15">
      <c r="A572" s="20">
        <v>569</v>
      </c>
      <c r="V572" s="52"/>
      <c r="AQ572" s="27"/>
      <c r="AS572" s="3"/>
      <c r="AT572" s="4"/>
      <c r="AZ572" s="5"/>
      <c r="BA572" s="5"/>
      <c r="BD572" s="6"/>
      <c r="BE572" s="5"/>
      <c r="BF572" s="5"/>
      <c r="BJ572" s="5"/>
      <c r="BK572" s="5"/>
      <c r="BO572" s="5"/>
      <c r="BP572" s="5"/>
      <c r="BT572" s="5"/>
      <c r="BU572" s="5"/>
      <c r="BY572" s="5"/>
      <c r="BZ572" s="5"/>
      <c r="CD572" s="5"/>
      <c r="CE572" s="5"/>
      <c r="CI572" s="5"/>
      <c r="CJ572" s="5"/>
      <c r="CN572" s="5"/>
      <c r="CO572" s="5"/>
      <c r="CS572" s="5"/>
      <c r="CT572" s="5"/>
      <c r="CX572" s="5"/>
      <c r="CY572" s="5"/>
      <c r="DC572" s="5"/>
      <c r="DD572" s="5"/>
      <c r="DH572" s="5"/>
      <c r="DI572" s="5"/>
      <c r="DM572" s="5"/>
      <c r="DN572" s="5"/>
      <c r="DR572" s="30"/>
    </row>
    <row r="573" spans="1:122" ht="13.5" customHeight="1" x14ac:dyDescent="0.15">
      <c r="A573" s="20">
        <v>570</v>
      </c>
      <c r="V573" s="52"/>
      <c r="AQ573" s="27"/>
      <c r="AS573" s="3"/>
      <c r="AT573" s="4"/>
      <c r="AZ573" s="5"/>
      <c r="BA573" s="5"/>
      <c r="BD573" s="6"/>
      <c r="BE573" s="5"/>
      <c r="BF573" s="5"/>
      <c r="BJ573" s="5"/>
      <c r="BK573" s="5"/>
      <c r="BO573" s="5"/>
      <c r="BP573" s="5"/>
      <c r="BT573" s="5"/>
      <c r="BU573" s="5"/>
      <c r="BY573" s="5"/>
      <c r="BZ573" s="5"/>
      <c r="CD573" s="5"/>
      <c r="CE573" s="5"/>
      <c r="CI573" s="5"/>
      <c r="CJ573" s="5"/>
      <c r="CN573" s="5"/>
      <c r="CO573" s="5"/>
      <c r="CS573" s="5"/>
      <c r="CT573" s="5"/>
      <c r="CX573" s="5"/>
      <c r="CY573" s="5"/>
      <c r="DC573" s="5"/>
      <c r="DD573" s="5"/>
      <c r="DH573" s="5"/>
      <c r="DI573" s="5"/>
      <c r="DM573" s="5"/>
      <c r="DN573" s="5"/>
      <c r="DR573" s="30"/>
    </row>
    <row r="574" spans="1:122" ht="13.5" customHeight="1" x14ac:dyDescent="0.15">
      <c r="A574" s="20">
        <v>571</v>
      </c>
      <c r="V574" s="52"/>
      <c r="AQ574" s="27"/>
      <c r="AS574" s="3"/>
      <c r="AT574" s="4"/>
      <c r="AZ574" s="5"/>
      <c r="BA574" s="5"/>
      <c r="BD574" s="6"/>
      <c r="BE574" s="5"/>
      <c r="BF574" s="5"/>
      <c r="BJ574" s="5"/>
      <c r="BK574" s="5"/>
      <c r="BO574" s="5"/>
      <c r="BP574" s="5"/>
      <c r="BT574" s="5"/>
      <c r="BU574" s="5"/>
      <c r="BY574" s="5"/>
      <c r="BZ574" s="5"/>
      <c r="CD574" s="5"/>
      <c r="CE574" s="5"/>
      <c r="CI574" s="5"/>
      <c r="CJ574" s="5"/>
      <c r="CN574" s="5"/>
      <c r="CO574" s="5"/>
      <c r="CS574" s="5"/>
      <c r="CT574" s="5"/>
      <c r="CX574" s="5"/>
      <c r="CY574" s="5"/>
      <c r="DC574" s="5"/>
      <c r="DD574" s="5"/>
      <c r="DH574" s="5"/>
      <c r="DI574" s="5"/>
      <c r="DM574" s="5"/>
      <c r="DN574" s="5"/>
      <c r="DR574" s="30"/>
    </row>
    <row r="575" spans="1:122" ht="13.5" customHeight="1" x14ac:dyDescent="0.15">
      <c r="A575" s="20">
        <v>572</v>
      </c>
      <c r="V575" s="52"/>
      <c r="AQ575" s="27"/>
      <c r="AS575" s="3"/>
      <c r="AT575" s="4"/>
      <c r="AZ575" s="5"/>
      <c r="BA575" s="5"/>
      <c r="BD575" s="6"/>
      <c r="BE575" s="5"/>
      <c r="BF575" s="5"/>
      <c r="BJ575" s="5"/>
      <c r="BK575" s="5"/>
      <c r="BO575" s="5"/>
      <c r="BP575" s="5"/>
      <c r="BT575" s="5"/>
      <c r="BU575" s="5"/>
      <c r="BY575" s="5"/>
      <c r="BZ575" s="5"/>
      <c r="CD575" s="5"/>
      <c r="CE575" s="5"/>
      <c r="CI575" s="5"/>
      <c r="CJ575" s="5"/>
      <c r="CN575" s="5"/>
      <c r="CO575" s="5"/>
      <c r="CS575" s="5"/>
      <c r="CT575" s="5"/>
      <c r="CX575" s="5"/>
      <c r="CY575" s="5"/>
      <c r="DC575" s="5"/>
      <c r="DD575" s="5"/>
      <c r="DH575" s="5"/>
      <c r="DI575" s="5"/>
      <c r="DM575" s="5"/>
      <c r="DN575" s="5"/>
      <c r="DR575" s="30"/>
    </row>
    <row r="576" spans="1:122" ht="13.5" customHeight="1" x14ac:dyDescent="0.15">
      <c r="A576" s="20">
        <v>573</v>
      </c>
      <c r="V576" s="52"/>
      <c r="AQ576" s="27"/>
      <c r="AS576" s="3"/>
      <c r="AT576" s="4"/>
      <c r="AZ576" s="5"/>
      <c r="BA576" s="5"/>
      <c r="BD576" s="6"/>
      <c r="BE576" s="5"/>
      <c r="BF576" s="5"/>
      <c r="BJ576" s="5"/>
      <c r="BK576" s="5"/>
      <c r="BO576" s="5"/>
      <c r="BP576" s="5"/>
      <c r="BT576" s="5"/>
      <c r="BU576" s="5"/>
      <c r="BY576" s="5"/>
      <c r="BZ576" s="5"/>
      <c r="CD576" s="5"/>
      <c r="CE576" s="5"/>
      <c r="CI576" s="5"/>
      <c r="CJ576" s="5"/>
      <c r="CN576" s="5"/>
      <c r="CO576" s="5"/>
      <c r="CS576" s="5"/>
      <c r="CT576" s="5"/>
      <c r="CX576" s="5"/>
      <c r="CY576" s="5"/>
      <c r="DC576" s="5"/>
      <c r="DD576" s="5"/>
      <c r="DH576" s="5"/>
      <c r="DI576" s="5"/>
      <c r="DM576" s="5"/>
      <c r="DN576" s="5"/>
      <c r="DR576" s="30"/>
    </row>
    <row r="577" spans="1:122" ht="13.5" customHeight="1" x14ac:dyDescent="0.15">
      <c r="A577" s="20">
        <v>574</v>
      </c>
      <c r="V577" s="52"/>
      <c r="AQ577" s="27"/>
      <c r="AS577" s="3"/>
      <c r="AT577" s="4"/>
      <c r="AZ577" s="5"/>
      <c r="BA577" s="5"/>
      <c r="BD577" s="6"/>
      <c r="BE577" s="5"/>
      <c r="BF577" s="5"/>
      <c r="BJ577" s="5"/>
      <c r="BK577" s="5"/>
      <c r="BO577" s="5"/>
      <c r="BP577" s="5"/>
      <c r="BT577" s="5"/>
      <c r="BU577" s="5"/>
      <c r="BY577" s="5"/>
      <c r="BZ577" s="5"/>
      <c r="CD577" s="5"/>
      <c r="CE577" s="5"/>
      <c r="CI577" s="5"/>
      <c r="CJ577" s="5"/>
      <c r="CN577" s="5"/>
      <c r="CO577" s="5"/>
      <c r="CS577" s="5"/>
      <c r="CT577" s="5"/>
      <c r="CX577" s="5"/>
      <c r="CY577" s="5"/>
      <c r="DC577" s="5"/>
      <c r="DD577" s="5"/>
      <c r="DH577" s="5"/>
      <c r="DI577" s="5"/>
      <c r="DM577" s="5"/>
      <c r="DN577" s="5"/>
      <c r="DR577" s="30"/>
    </row>
    <row r="578" spans="1:122" ht="13.5" customHeight="1" x14ac:dyDescent="0.15">
      <c r="A578" s="20">
        <v>575</v>
      </c>
      <c r="V578" s="52"/>
      <c r="AQ578" s="27"/>
      <c r="AS578" s="3"/>
      <c r="AT578" s="4"/>
      <c r="AZ578" s="5"/>
      <c r="BA578" s="5"/>
      <c r="BD578" s="6"/>
      <c r="BE578" s="5"/>
      <c r="BF578" s="5"/>
      <c r="BJ578" s="5"/>
      <c r="BK578" s="5"/>
      <c r="BO578" s="5"/>
      <c r="BP578" s="5"/>
      <c r="BT578" s="5"/>
      <c r="BU578" s="5"/>
      <c r="BY578" s="5"/>
      <c r="BZ578" s="5"/>
      <c r="CD578" s="5"/>
      <c r="CE578" s="5"/>
      <c r="CI578" s="5"/>
      <c r="CJ578" s="5"/>
      <c r="CN578" s="5"/>
      <c r="CO578" s="5"/>
      <c r="CS578" s="5"/>
      <c r="CT578" s="5"/>
      <c r="CX578" s="5"/>
      <c r="CY578" s="5"/>
      <c r="DC578" s="5"/>
      <c r="DD578" s="5"/>
      <c r="DH578" s="5"/>
      <c r="DI578" s="5"/>
      <c r="DM578" s="5"/>
      <c r="DN578" s="5"/>
      <c r="DR578" s="30"/>
    </row>
    <row r="579" spans="1:122" ht="13.5" customHeight="1" x14ac:dyDescent="0.15">
      <c r="A579" s="20">
        <v>576</v>
      </c>
      <c r="V579" s="52"/>
      <c r="AQ579" s="27"/>
      <c r="AS579" s="3"/>
      <c r="AT579" s="4"/>
      <c r="AZ579" s="5"/>
      <c r="BA579" s="5"/>
      <c r="BD579" s="6"/>
      <c r="BE579" s="5"/>
      <c r="BF579" s="5"/>
      <c r="BJ579" s="5"/>
      <c r="BK579" s="5"/>
      <c r="BO579" s="5"/>
      <c r="BP579" s="5"/>
      <c r="BT579" s="5"/>
      <c r="BU579" s="5"/>
      <c r="BY579" s="5"/>
      <c r="BZ579" s="5"/>
      <c r="CD579" s="5"/>
      <c r="CE579" s="5"/>
      <c r="CI579" s="5"/>
      <c r="CJ579" s="5"/>
      <c r="CN579" s="5"/>
      <c r="CO579" s="5"/>
      <c r="CS579" s="5"/>
      <c r="CT579" s="5"/>
      <c r="CX579" s="5"/>
      <c r="CY579" s="5"/>
      <c r="DC579" s="5"/>
      <c r="DD579" s="5"/>
      <c r="DH579" s="5"/>
      <c r="DI579" s="5"/>
      <c r="DM579" s="5"/>
      <c r="DN579" s="5"/>
      <c r="DR579" s="30"/>
    </row>
    <row r="580" spans="1:122" ht="13.5" customHeight="1" x14ac:dyDescent="0.15">
      <c r="A580" s="20">
        <v>577</v>
      </c>
      <c r="V580" s="52"/>
      <c r="AQ580" s="27"/>
      <c r="AS580" s="3"/>
      <c r="AT580" s="4"/>
      <c r="AZ580" s="5"/>
      <c r="BA580" s="5"/>
      <c r="BD580" s="6"/>
      <c r="BE580" s="5"/>
      <c r="BF580" s="5"/>
      <c r="BJ580" s="5"/>
      <c r="BK580" s="5"/>
      <c r="BO580" s="5"/>
      <c r="BP580" s="5"/>
      <c r="BT580" s="5"/>
      <c r="BU580" s="5"/>
      <c r="BY580" s="5"/>
      <c r="BZ580" s="5"/>
      <c r="CD580" s="5"/>
      <c r="CE580" s="5"/>
      <c r="CI580" s="5"/>
      <c r="CJ580" s="5"/>
      <c r="CN580" s="5"/>
      <c r="CO580" s="5"/>
      <c r="CS580" s="5"/>
      <c r="CT580" s="5"/>
      <c r="CX580" s="5"/>
      <c r="CY580" s="5"/>
      <c r="DC580" s="5"/>
      <c r="DD580" s="5"/>
      <c r="DH580" s="5"/>
      <c r="DI580" s="5"/>
      <c r="DM580" s="5"/>
      <c r="DN580" s="5"/>
      <c r="DR580" s="30"/>
    </row>
    <row r="581" spans="1:122" ht="13.5" customHeight="1" x14ac:dyDescent="0.15">
      <c r="A581" s="20">
        <v>578</v>
      </c>
      <c r="V581" s="52"/>
      <c r="AQ581" s="27"/>
      <c r="AS581" s="3"/>
      <c r="AT581" s="4"/>
      <c r="AZ581" s="5"/>
      <c r="BA581" s="5"/>
      <c r="BD581" s="6"/>
      <c r="BE581" s="5"/>
      <c r="BF581" s="5"/>
      <c r="BJ581" s="5"/>
      <c r="BK581" s="5"/>
      <c r="BO581" s="5"/>
      <c r="BP581" s="5"/>
      <c r="BT581" s="5"/>
      <c r="BU581" s="5"/>
      <c r="BY581" s="5"/>
      <c r="BZ581" s="5"/>
      <c r="CD581" s="5"/>
      <c r="CE581" s="5"/>
      <c r="CI581" s="5"/>
      <c r="CJ581" s="5"/>
      <c r="CN581" s="5"/>
      <c r="CO581" s="5"/>
      <c r="CS581" s="5"/>
      <c r="CT581" s="5"/>
      <c r="CX581" s="5"/>
      <c r="CY581" s="5"/>
      <c r="DC581" s="5"/>
      <c r="DD581" s="5"/>
      <c r="DH581" s="5"/>
      <c r="DI581" s="5"/>
      <c r="DM581" s="5"/>
      <c r="DN581" s="5"/>
      <c r="DR581" s="30"/>
    </row>
    <row r="582" spans="1:122" ht="13.5" customHeight="1" x14ac:dyDescent="0.15">
      <c r="A582" s="20">
        <v>579</v>
      </c>
      <c r="V582" s="52"/>
      <c r="AQ582" s="27"/>
      <c r="AS582" s="3"/>
      <c r="AT582" s="4"/>
      <c r="AZ582" s="5"/>
      <c r="BA582" s="5"/>
      <c r="BD582" s="6"/>
      <c r="BE582" s="5"/>
      <c r="BF582" s="5"/>
      <c r="BJ582" s="5"/>
      <c r="BK582" s="5"/>
      <c r="BO582" s="5"/>
      <c r="BP582" s="5"/>
      <c r="BT582" s="5"/>
      <c r="BU582" s="5"/>
      <c r="BY582" s="5"/>
      <c r="BZ582" s="5"/>
      <c r="CD582" s="5"/>
      <c r="CE582" s="5"/>
      <c r="CI582" s="5"/>
      <c r="CJ582" s="5"/>
      <c r="CN582" s="5"/>
      <c r="CO582" s="5"/>
      <c r="CS582" s="5"/>
      <c r="CT582" s="5"/>
      <c r="CX582" s="5"/>
      <c r="CY582" s="5"/>
      <c r="DC582" s="5"/>
      <c r="DD582" s="5"/>
      <c r="DH582" s="5"/>
      <c r="DI582" s="5"/>
      <c r="DM582" s="5"/>
      <c r="DN582" s="5"/>
      <c r="DR582" s="30"/>
    </row>
    <row r="583" spans="1:122" ht="13.5" customHeight="1" x14ac:dyDescent="0.15">
      <c r="A583" s="20">
        <v>580</v>
      </c>
      <c r="V583" s="52"/>
      <c r="AQ583" s="27"/>
      <c r="AS583" s="3"/>
      <c r="AT583" s="4"/>
      <c r="AZ583" s="5"/>
      <c r="BA583" s="5"/>
      <c r="BD583" s="6"/>
      <c r="BE583" s="5"/>
      <c r="BF583" s="5"/>
      <c r="BJ583" s="5"/>
      <c r="BK583" s="5"/>
      <c r="BO583" s="5"/>
      <c r="BP583" s="5"/>
      <c r="BT583" s="5"/>
      <c r="BU583" s="5"/>
      <c r="BY583" s="5"/>
      <c r="BZ583" s="5"/>
      <c r="CD583" s="5"/>
      <c r="CE583" s="5"/>
      <c r="CI583" s="5"/>
      <c r="CJ583" s="5"/>
      <c r="CN583" s="5"/>
      <c r="CO583" s="5"/>
      <c r="CS583" s="5"/>
      <c r="CT583" s="5"/>
      <c r="CX583" s="5"/>
      <c r="CY583" s="5"/>
      <c r="DC583" s="5"/>
      <c r="DD583" s="5"/>
      <c r="DH583" s="5"/>
      <c r="DI583" s="5"/>
      <c r="DM583" s="5"/>
      <c r="DN583" s="5"/>
      <c r="DR583" s="30"/>
    </row>
    <row r="584" spans="1:122" ht="13.5" customHeight="1" x14ac:dyDescent="0.15">
      <c r="A584" s="20">
        <v>581</v>
      </c>
      <c r="V584" s="52"/>
      <c r="AQ584" s="27"/>
      <c r="AS584" s="3"/>
      <c r="AT584" s="4"/>
      <c r="AZ584" s="5"/>
      <c r="BA584" s="5"/>
      <c r="BD584" s="6"/>
      <c r="BE584" s="5"/>
      <c r="BF584" s="5"/>
      <c r="BJ584" s="5"/>
      <c r="BK584" s="5"/>
      <c r="BO584" s="5"/>
      <c r="BP584" s="5"/>
      <c r="BT584" s="5"/>
      <c r="BU584" s="5"/>
      <c r="BY584" s="5"/>
      <c r="BZ584" s="5"/>
      <c r="CD584" s="5"/>
      <c r="CE584" s="5"/>
      <c r="CI584" s="5"/>
      <c r="CJ584" s="5"/>
      <c r="CN584" s="5"/>
      <c r="CO584" s="5"/>
      <c r="CS584" s="5"/>
      <c r="CT584" s="5"/>
      <c r="CX584" s="5"/>
      <c r="CY584" s="5"/>
      <c r="DC584" s="5"/>
      <c r="DD584" s="5"/>
      <c r="DH584" s="5"/>
      <c r="DI584" s="5"/>
      <c r="DM584" s="5"/>
      <c r="DN584" s="5"/>
      <c r="DR584" s="30"/>
    </row>
    <row r="585" spans="1:122" ht="13.5" customHeight="1" x14ac:dyDescent="0.15">
      <c r="A585" s="20">
        <v>582</v>
      </c>
      <c r="V585" s="52"/>
      <c r="AQ585" s="27"/>
      <c r="AS585" s="3"/>
      <c r="AT585" s="4"/>
      <c r="AZ585" s="5"/>
      <c r="BA585" s="5"/>
      <c r="BD585" s="6"/>
      <c r="BE585" s="5"/>
      <c r="BF585" s="5"/>
      <c r="BJ585" s="5"/>
      <c r="BK585" s="5"/>
      <c r="BO585" s="5"/>
      <c r="BP585" s="5"/>
      <c r="BT585" s="5"/>
      <c r="BU585" s="5"/>
      <c r="BY585" s="5"/>
      <c r="BZ585" s="5"/>
      <c r="CD585" s="5"/>
      <c r="CE585" s="5"/>
      <c r="CI585" s="5"/>
      <c r="CJ585" s="5"/>
      <c r="CN585" s="5"/>
      <c r="CO585" s="5"/>
      <c r="CS585" s="5"/>
      <c r="CT585" s="5"/>
      <c r="CX585" s="5"/>
      <c r="CY585" s="5"/>
      <c r="DC585" s="5"/>
      <c r="DD585" s="5"/>
      <c r="DH585" s="5"/>
      <c r="DI585" s="5"/>
      <c r="DM585" s="5"/>
      <c r="DN585" s="5"/>
      <c r="DR585" s="30"/>
    </row>
    <row r="586" spans="1:122" ht="13.5" customHeight="1" x14ac:dyDescent="0.15">
      <c r="A586" s="20">
        <v>583</v>
      </c>
      <c r="V586" s="52"/>
      <c r="AQ586" s="27"/>
      <c r="AS586" s="3"/>
      <c r="AT586" s="4"/>
      <c r="AZ586" s="5"/>
      <c r="BA586" s="5"/>
      <c r="BD586" s="6"/>
      <c r="BE586" s="5"/>
      <c r="BF586" s="5"/>
      <c r="BJ586" s="5"/>
      <c r="BK586" s="5"/>
      <c r="BO586" s="5"/>
      <c r="BP586" s="5"/>
      <c r="BT586" s="5"/>
      <c r="BU586" s="5"/>
      <c r="BY586" s="5"/>
      <c r="BZ586" s="5"/>
      <c r="CD586" s="5"/>
      <c r="CE586" s="5"/>
      <c r="CI586" s="5"/>
      <c r="CJ586" s="5"/>
      <c r="CN586" s="5"/>
      <c r="CO586" s="5"/>
      <c r="CS586" s="5"/>
      <c r="CT586" s="5"/>
      <c r="CX586" s="5"/>
      <c r="CY586" s="5"/>
      <c r="DC586" s="5"/>
      <c r="DD586" s="5"/>
      <c r="DH586" s="5"/>
      <c r="DI586" s="5"/>
      <c r="DM586" s="5"/>
      <c r="DN586" s="5"/>
      <c r="DR586" s="30"/>
    </row>
    <row r="587" spans="1:122" ht="13.5" customHeight="1" x14ac:dyDescent="0.15">
      <c r="A587" s="20">
        <v>584</v>
      </c>
      <c r="V587" s="52"/>
      <c r="AQ587" s="27"/>
      <c r="AS587" s="3"/>
      <c r="AT587" s="4"/>
      <c r="AZ587" s="5"/>
      <c r="BA587" s="5"/>
      <c r="BD587" s="6"/>
      <c r="BE587" s="5"/>
      <c r="BF587" s="5"/>
      <c r="BJ587" s="5"/>
      <c r="BK587" s="5"/>
      <c r="BO587" s="5"/>
      <c r="BP587" s="5"/>
      <c r="BT587" s="5"/>
      <c r="BU587" s="5"/>
      <c r="BY587" s="5"/>
      <c r="BZ587" s="5"/>
      <c r="CD587" s="5"/>
      <c r="CE587" s="5"/>
      <c r="CI587" s="5"/>
      <c r="CJ587" s="5"/>
      <c r="CN587" s="5"/>
      <c r="CO587" s="5"/>
      <c r="CS587" s="5"/>
      <c r="CT587" s="5"/>
      <c r="CX587" s="5"/>
      <c r="CY587" s="5"/>
      <c r="DC587" s="5"/>
      <c r="DD587" s="5"/>
      <c r="DH587" s="5"/>
      <c r="DI587" s="5"/>
      <c r="DM587" s="5"/>
      <c r="DN587" s="5"/>
      <c r="DR587" s="30"/>
    </row>
    <row r="588" spans="1:122" ht="13.5" customHeight="1" x14ac:dyDescent="0.15">
      <c r="A588" s="20">
        <v>585</v>
      </c>
      <c r="V588" s="52"/>
      <c r="AQ588" s="27"/>
      <c r="AS588" s="3"/>
      <c r="AT588" s="4"/>
      <c r="AZ588" s="5"/>
      <c r="BA588" s="5"/>
      <c r="BD588" s="6"/>
      <c r="BE588" s="5"/>
      <c r="BF588" s="5"/>
      <c r="BJ588" s="5"/>
      <c r="BK588" s="5"/>
      <c r="BO588" s="5"/>
      <c r="BP588" s="5"/>
      <c r="BT588" s="5"/>
      <c r="BU588" s="5"/>
      <c r="BY588" s="5"/>
      <c r="BZ588" s="5"/>
      <c r="CD588" s="5"/>
      <c r="CE588" s="5"/>
      <c r="CI588" s="5"/>
      <c r="CJ588" s="5"/>
      <c r="CN588" s="5"/>
      <c r="CO588" s="5"/>
      <c r="CS588" s="5"/>
      <c r="CT588" s="5"/>
      <c r="CX588" s="5"/>
      <c r="CY588" s="5"/>
      <c r="DC588" s="5"/>
      <c r="DD588" s="5"/>
      <c r="DH588" s="5"/>
      <c r="DI588" s="5"/>
      <c r="DM588" s="5"/>
      <c r="DN588" s="5"/>
      <c r="DR588" s="30"/>
    </row>
    <row r="589" spans="1:122" ht="13.5" customHeight="1" x14ac:dyDescent="0.15">
      <c r="A589" s="20">
        <v>586</v>
      </c>
      <c r="V589" s="52"/>
      <c r="AQ589" s="27"/>
      <c r="AS589" s="3"/>
      <c r="AT589" s="4"/>
      <c r="AZ589" s="5"/>
      <c r="BA589" s="5"/>
      <c r="BD589" s="6"/>
      <c r="BE589" s="5"/>
      <c r="BF589" s="5"/>
      <c r="BJ589" s="5"/>
      <c r="BK589" s="5"/>
      <c r="BO589" s="5"/>
      <c r="BP589" s="5"/>
      <c r="BT589" s="5"/>
      <c r="BU589" s="5"/>
      <c r="BY589" s="5"/>
      <c r="BZ589" s="5"/>
      <c r="CD589" s="5"/>
      <c r="CE589" s="5"/>
      <c r="CI589" s="5"/>
      <c r="CJ589" s="5"/>
      <c r="CN589" s="5"/>
      <c r="CO589" s="5"/>
      <c r="CS589" s="5"/>
      <c r="CT589" s="5"/>
      <c r="CX589" s="5"/>
      <c r="CY589" s="5"/>
      <c r="DC589" s="5"/>
      <c r="DD589" s="5"/>
      <c r="DH589" s="5"/>
      <c r="DI589" s="5"/>
      <c r="DM589" s="5"/>
      <c r="DN589" s="5"/>
      <c r="DR589" s="30"/>
    </row>
    <row r="590" spans="1:122" ht="13.5" customHeight="1" x14ac:dyDescent="0.15">
      <c r="A590" s="20">
        <v>587</v>
      </c>
      <c r="V590" s="52"/>
      <c r="AQ590" s="27"/>
      <c r="AS590" s="3"/>
      <c r="AT590" s="4"/>
      <c r="AZ590" s="5"/>
      <c r="BA590" s="5"/>
      <c r="BD590" s="6"/>
      <c r="BE590" s="5"/>
      <c r="BF590" s="5"/>
      <c r="BJ590" s="5"/>
      <c r="BK590" s="5"/>
      <c r="BO590" s="5"/>
      <c r="BP590" s="5"/>
      <c r="BT590" s="5"/>
      <c r="BU590" s="5"/>
      <c r="BY590" s="5"/>
      <c r="BZ590" s="5"/>
      <c r="CD590" s="5"/>
      <c r="CE590" s="5"/>
      <c r="CI590" s="5"/>
      <c r="CJ590" s="5"/>
      <c r="CN590" s="5"/>
      <c r="CO590" s="5"/>
      <c r="CS590" s="5"/>
      <c r="CT590" s="5"/>
      <c r="CX590" s="5"/>
      <c r="CY590" s="5"/>
      <c r="DC590" s="5"/>
      <c r="DD590" s="5"/>
      <c r="DH590" s="5"/>
      <c r="DI590" s="5"/>
      <c r="DM590" s="5"/>
      <c r="DN590" s="5"/>
      <c r="DR590" s="30"/>
    </row>
    <row r="591" spans="1:122" ht="13.5" customHeight="1" x14ac:dyDescent="0.15">
      <c r="A591" s="20">
        <v>588</v>
      </c>
      <c r="V591" s="52"/>
      <c r="AQ591" s="27"/>
      <c r="AS591" s="3"/>
      <c r="AT591" s="4"/>
      <c r="AZ591" s="5"/>
      <c r="BA591" s="5"/>
      <c r="BD591" s="6"/>
      <c r="BE591" s="5"/>
      <c r="BF591" s="5"/>
      <c r="BJ591" s="5"/>
      <c r="BK591" s="5"/>
      <c r="BO591" s="5"/>
      <c r="BP591" s="5"/>
      <c r="BT591" s="5"/>
      <c r="BU591" s="5"/>
      <c r="BY591" s="5"/>
      <c r="BZ591" s="5"/>
      <c r="CD591" s="5"/>
      <c r="CE591" s="5"/>
      <c r="CI591" s="5"/>
      <c r="CJ591" s="5"/>
      <c r="CN591" s="5"/>
      <c r="CO591" s="5"/>
      <c r="CS591" s="5"/>
      <c r="CT591" s="5"/>
      <c r="CX591" s="5"/>
      <c r="CY591" s="5"/>
      <c r="DC591" s="5"/>
      <c r="DD591" s="5"/>
      <c r="DH591" s="5"/>
      <c r="DI591" s="5"/>
      <c r="DM591" s="5"/>
      <c r="DN591" s="5"/>
      <c r="DR591" s="30"/>
    </row>
    <row r="592" spans="1:122" ht="13.5" customHeight="1" x14ac:dyDescent="0.15">
      <c r="A592" s="20">
        <v>589</v>
      </c>
      <c r="V592" s="52"/>
      <c r="AQ592" s="27"/>
      <c r="AS592" s="3"/>
      <c r="AT592" s="4"/>
      <c r="AZ592" s="5"/>
      <c r="BA592" s="5"/>
      <c r="BD592" s="6"/>
      <c r="BE592" s="5"/>
      <c r="BF592" s="5"/>
      <c r="BJ592" s="5"/>
      <c r="BK592" s="5"/>
      <c r="BO592" s="5"/>
      <c r="BP592" s="5"/>
      <c r="BT592" s="5"/>
      <c r="BU592" s="5"/>
      <c r="BY592" s="5"/>
      <c r="BZ592" s="5"/>
      <c r="CD592" s="5"/>
      <c r="CE592" s="5"/>
      <c r="CI592" s="5"/>
      <c r="CJ592" s="5"/>
      <c r="CN592" s="5"/>
      <c r="CO592" s="5"/>
      <c r="CS592" s="5"/>
      <c r="CT592" s="5"/>
      <c r="CX592" s="5"/>
      <c r="CY592" s="5"/>
      <c r="DC592" s="5"/>
      <c r="DD592" s="5"/>
      <c r="DH592" s="5"/>
      <c r="DI592" s="5"/>
      <c r="DM592" s="5"/>
      <c r="DN592" s="5"/>
      <c r="DR592" s="30"/>
    </row>
    <row r="593" spans="1:122" ht="13.5" customHeight="1" x14ac:dyDescent="0.15">
      <c r="A593" s="20">
        <v>590</v>
      </c>
      <c r="V593" s="52"/>
      <c r="AQ593" s="27"/>
      <c r="AS593" s="3"/>
      <c r="AT593" s="4"/>
      <c r="AZ593" s="5"/>
      <c r="BA593" s="5"/>
      <c r="BD593" s="6"/>
      <c r="BE593" s="5"/>
      <c r="BF593" s="5"/>
      <c r="BJ593" s="5"/>
      <c r="BK593" s="5"/>
      <c r="BO593" s="5"/>
      <c r="BP593" s="5"/>
      <c r="BT593" s="5"/>
      <c r="BU593" s="5"/>
      <c r="BY593" s="5"/>
      <c r="BZ593" s="5"/>
      <c r="CD593" s="5"/>
      <c r="CE593" s="5"/>
      <c r="CI593" s="5"/>
      <c r="CJ593" s="5"/>
      <c r="CN593" s="5"/>
      <c r="CO593" s="5"/>
      <c r="CS593" s="5"/>
      <c r="CT593" s="5"/>
      <c r="CX593" s="5"/>
      <c r="CY593" s="5"/>
      <c r="DC593" s="5"/>
      <c r="DD593" s="5"/>
      <c r="DH593" s="5"/>
      <c r="DI593" s="5"/>
      <c r="DM593" s="5"/>
      <c r="DN593" s="5"/>
      <c r="DR593" s="30"/>
    </row>
    <row r="594" spans="1:122" ht="13.5" customHeight="1" x14ac:dyDescent="0.15">
      <c r="A594" s="20">
        <v>591</v>
      </c>
      <c r="V594" s="52"/>
      <c r="AQ594" s="27"/>
      <c r="AS594" s="3"/>
      <c r="AT594" s="4"/>
      <c r="AZ594" s="5"/>
      <c r="BA594" s="5"/>
      <c r="BD594" s="6"/>
      <c r="BE594" s="5"/>
      <c r="BF594" s="5"/>
      <c r="BJ594" s="5"/>
      <c r="BK594" s="5"/>
      <c r="BO594" s="5"/>
      <c r="BP594" s="5"/>
      <c r="BT594" s="5"/>
      <c r="BU594" s="5"/>
      <c r="BY594" s="5"/>
      <c r="BZ594" s="5"/>
      <c r="CD594" s="5"/>
      <c r="CE594" s="5"/>
      <c r="CI594" s="5"/>
      <c r="CJ594" s="5"/>
      <c r="CN594" s="5"/>
      <c r="CO594" s="5"/>
      <c r="CS594" s="5"/>
      <c r="CT594" s="5"/>
      <c r="CX594" s="5"/>
      <c r="CY594" s="5"/>
      <c r="DC594" s="5"/>
      <c r="DD594" s="5"/>
      <c r="DH594" s="5"/>
      <c r="DI594" s="5"/>
      <c r="DM594" s="5"/>
      <c r="DN594" s="5"/>
      <c r="DR594" s="30"/>
    </row>
    <row r="595" spans="1:122" ht="13.5" customHeight="1" x14ac:dyDescent="0.15">
      <c r="A595" s="20">
        <v>592</v>
      </c>
      <c r="V595" s="52"/>
      <c r="AQ595" s="27"/>
      <c r="AS595" s="3"/>
      <c r="AT595" s="4"/>
      <c r="AZ595" s="5"/>
      <c r="BA595" s="5"/>
      <c r="BD595" s="6"/>
      <c r="BE595" s="5"/>
      <c r="BF595" s="5"/>
      <c r="BJ595" s="5"/>
      <c r="BK595" s="5"/>
      <c r="BO595" s="5"/>
      <c r="BP595" s="5"/>
      <c r="BT595" s="5"/>
      <c r="BU595" s="5"/>
      <c r="BY595" s="5"/>
      <c r="BZ595" s="5"/>
      <c r="CD595" s="5"/>
      <c r="CE595" s="5"/>
      <c r="CI595" s="5"/>
      <c r="CJ595" s="5"/>
      <c r="CN595" s="5"/>
      <c r="CO595" s="5"/>
      <c r="CS595" s="5"/>
      <c r="CT595" s="5"/>
      <c r="CX595" s="5"/>
      <c r="CY595" s="5"/>
      <c r="DC595" s="5"/>
      <c r="DD595" s="5"/>
      <c r="DH595" s="5"/>
      <c r="DI595" s="5"/>
      <c r="DM595" s="5"/>
      <c r="DN595" s="5"/>
      <c r="DR595" s="30"/>
    </row>
    <row r="596" spans="1:122" ht="13.5" customHeight="1" x14ac:dyDescent="0.15">
      <c r="A596" s="20">
        <v>593</v>
      </c>
      <c r="V596" s="52"/>
      <c r="AQ596" s="27"/>
      <c r="AS596" s="3"/>
      <c r="AT596" s="4"/>
      <c r="AZ596" s="5"/>
      <c r="BA596" s="5"/>
      <c r="BD596" s="6"/>
      <c r="BE596" s="5"/>
      <c r="BF596" s="5"/>
      <c r="BJ596" s="5"/>
      <c r="BK596" s="5"/>
      <c r="BO596" s="5"/>
      <c r="BP596" s="5"/>
      <c r="BT596" s="5"/>
      <c r="BU596" s="5"/>
      <c r="BY596" s="5"/>
      <c r="BZ596" s="5"/>
      <c r="CD596" s="5"/>
      <c r="CE596" s="5"/>
      <c r="CI596" s="5"/>
      <c r="CJ596" s="5"/>
      <c r="CN596" s="5"/>
      <c r="CO596" s="5"/>
      <c r="CS596" s="5"/>
      <c r="CT596" s="5"/>
      <c r="CX596" s="5"/>
      <c r="CY596" s="5"/>
      <c r="DC596" s="5"/>
      <c r="DD596" s="5"/>
      <c r="DH596" s="5"/>
      <c r="DI596" s="5"/>
      <c r="DM596" s="5"/>
      <c r="DN596" s="5"/>
      <c r="DR596" s="30"/>
    </row>
    <row r="597" spans="1:122" ht="13.5" customHeight="1" x14ac:dyDescent="0.15">
      <c r="A597" s="20">
        <v>594</v>
      </c>
      <c r="V597" s="52"/>
      <c r="AQ597" s="27"/>
      <c r="AS597" s="3"/>
      <c r="AT597" s="4"/>
      <c r="AZ597" s="5"/>
      <c r="BA597" s="5"/>
      <c r="BD597" s="6"/>
      <c r="BE597" s="5"/>
      <c r="BF597" s="5"/>
      <c r="BJ597" s="5"/>
      <c r="BK597" s="5"/>
      <c r="BO597" s="5"/>
      <c r="BP597" s="5"/>
      <c r="BT597" s="5"/>
      <c r="BU597" s="5"/>
      <c r="BY597" s="5"/>
      <c r="BZ597" s="5"/>
      <c r="CD597" s="5"/>
      <c r="CE597" s="5"/>
      <c r="CI597" s="5"/>
      <c r="CJ597" s="5"/>
      <c r="CN597" s="5"/>
      <c r="CO597" s="5"/>
      <c r="CS597" s="5"/>
      <c r="CT597" s="5"/>
      <c r="CX597" s="5"/>
      <c r="CY597" s="5"/>
      <c r="DC597" s="5"/>
      <c r="DD597" s="5"/>
      <c r="DH597" s="5"/>
      <c r="DI597" s="5"/>
      <c r="DM597" s="5"/>
      <c r="DN597" s="5"/>
      <c r="DR597" s="30"/>
    </row>
    <row r="598" spans="1:122" ht="13.5" customHeight="1" x14ac:dyDescent="0.15">
      <c r="A598" s="20">
        <v>595</v>
      </c>
      <c r="V598" s="52"/>
      <c r="AQ598" s="27"/>
      <c r="AS598" s="3"/>
      <c r="AT598" s="4"/>
      <c r="AZ598" s="5"/>
      <c r="BA598" s="5"/>
      <c r="BD598" s="6"/>
      <c r="BE598" s="5"/>
      <c r="BF598" s="5"/>
      <c r="BJ598" s="5"/>
      <c r="BK598" s="5"/>
      <c r="BO598" s="5"/>
      <c r="BP598" s="5"/>
      <c r="BT598" s="5"/>
      <c r="BU598" s="5"/>
      <c r="BY598" s="5"/>
      <c r="BZ598" s="5"/>
      <c r="CD598" s="5"/>
      <c r="CE598" s="5"/>
      <c r="CI598" s="5"/>
      <c r="CJ598" s="5"/>
      <c r="CN598" s="5"/>
      <c r="CO598" s="5"/>
      <c r="CS598" s="5"/>
      <c r="CT598" s="5"/>
      <c r="CX598" s="5"/>
      <c r="CY598" s="5"/>
      <c r="DC598" s="5"/>
      <c r="DD598" s="5"/>
      <c r="DH598" s="5"/>
      <c r="DI598" s="5"/>
      <c r="DM598" s="5"/>
      <c r="DN598" s="5"/>
      <c r="DR598" s="30"/>
    </row>
    <row r="599" spans="1:122" ht="13.5" customHeight="1" x14ac:dyDescent="0.15">
      <c r="A599" s="20">
        <v>596</v>
      </c>
      <c r="V599" s="52"/>
      <c r="AQ599" s="27"/>
      <c r="AS599" s="3"/>
      <c r="AT599" s="4"/>
      <c r="AZ599" s="5"/>
      <c r="BA599" s="5"/>
      <c r="BD599" s="6"/>
      <c r="BE599" s="5"/>
      <c r="BF599" s="5"/>
      <c r="BJ599" s="5"/>
      <c r="BK599" s="5"/>
      <c r="BO599" s="5"/>
      <c r="BP599" s="5"/>
      <c r="BT599" s="5"/>
      <c r="BU599" s="5"/>
      <c r="BY599" s="5"/>
      <c r="BZ599" s="5"/>
      <c r="CD599" s="5"/>
      <c r="CE599" s="5"/>
      <c r="CI599" s="5"/>
      <c r="CJ599" s="5"/>
      <c r="CN599" s="5"/>
      <c r="CO599" s="5"/>
      <c r="CS599" s="5"/>
      <c r="CT599" s="5"/>
      <c r="CX599" s="5"/>
      <c r="CY599" s="5"/>
      <c r="DC599" s="5"/>
      <c r="DD599" s="5"/>
      <c r="DH599" s="5"/>
      <c r="DI599" s="5"/>
      <c r="DM599" s="5"/>
      <c r="DN599" s="5"/>
      <c r="DR599" s="30"/>
    </row>
    <row r="600" spans="1:122" ht="13.5" customHeight="1" x14ac:dyDescent="0.15">
      <c r="A600" s="20">
        <v>597</v>
      </c>
      <c r="V600" s="52"/>
      <c r="AQ600" s="27"/>
      <c r="AS600" s="3"/>
      <c r="AT600" s="4"/>
      <c r="AZ600" s="5"/>
      <c r="BA600" s="5"/>
      <c r="BD600" s="6"/>
      <c r="BE600" s="5"/>
      <c r="BF600" s="5"/>
      <c r="BJ600" s="5"/>
      <c r="BK600" s="5"/>
      <c r="BO600" s="5"/>
      <c r="BP600" s="5"/>
      <c r="BT600" s="5"/>
      <c r="BU600" s="5"/>
      <c r="BY600" s="5"/>
      <c r="BZ600" s="5"/>
      <c r="CD600" s="5"/>
      <c r="CE600" s="5"/>
      <c r="CI600" s="5"/>
      <c r="CJ600" s="5"/>
      <c r="CN600" s="5"/>
      <c r="CO600" s="5"/>
      <c r="CS600" s="5"/>
      <c r="CT600" s="5"/>
      <c r="CX600" s="5"/>
      <c r="CY600" s="5"/>
      <c r="DC600" s="5"/>
      <c r="DD600" s="5"/>
      <c r="DH600" s="5"/>
      <c r="DI600" s="5"/>
      <c r="DM600" s="5"/>
      <c r="DN600" s="5"/>
      <c r="DR600" s="30"/>
    </row>
    <row r="601" spans="1:122" ht="13.5" customHeight="1" x14ac:dyDescent="0.15">
      <c r="A601" s="20">
        <v>598</v>
      </c>
      <c r="V601" s="52"/>
      <c r="AQ601" s="27"/>
      <c r="AS601" s="3"/>
      <c r="AT601" s="4"/>
      <c r="AZ601" s="5"/>
      <c r="BA601" s="5"/>
      <c r="BD601" s="6"/>
      <c r="BE601" s="5"/>
      <c r="BF601" s="5"/>
      <c r="BJ601" s="5"/>
      <c r="BK601" s="5"/>
      <c r="BO601" s="5"/>
      <c r="BP601" s="5"/>
      <c r="BT601" s="5"/>
      <c r="BU601" s="5"/>
      <c r="BY601" s="5"/>
      <c r="BZ601" s="5"/>
      <c r="CD601" s="5"/>
      <c r="CE601" s="5"/>
      <c r="CI601" s="5"/>
      <c r="CJ601" s="5"/>
      <c r="CN601" s="5"/>
      <c r="CO601" s="5"/>
      <c r="CS601" s="5"/>
      <c r="CT601" s="5"/>
      <c r="CX601" s="5"/>
      <c r="CY601" s="5"/>
      <c r="DC601" s="5"/>
      <c r="DD601" s="5"/>
      <c r="DH601" s="5"/>
      <c r="DI601" s="5"/>
      <c r="DM601" s="5"/>
      <c r="DN601" s="5"/>
      <c r="DR601" s="30"/>
    </row>
    <row r="602" spans="1:122" ht="13.5" customHeight="1" x14ac:dyDescent="0.15">
      <c r="A602" s="20">
        <v>599</v>
      </c>
      <c r="V602" s="52"/>
      <c r="AQ602" s="27"/>
      <c r="AS602" s="3"/>
      <c r="AT602" s="4"/>
      <c r="AZ602" s="5"/>
      <c r="BA602" s="5"/>
      <c r="BD602" s="6"/>
      <c r="BE602" s="5"/>
      <c r="BF602" s="5"/>
      <c r="BJ602" s="5"/>
      <c r="BK602" s="5"/>
      <c r="BO602" s="5"/>
      <c r="BP602" s="5"/>
      <c r="BT602" s="5"/>
      <c r="BU602" s="5"/>
      <c r="BY602" s="5"/>
      <c r="BZ602" s="5"/>
      <c r="CD602" s="5"/>
      <c r="CE602" s="5"/>
      <c r="CI602" s="5"/>
      <c r="CJ602" s="5"/>
      <c r="CN602" s="5"/>
      <c r="CO602" s="5"/>
      <c r="CS602" s="5"/>
      <c r="CT602" s="5"/>
      <c r="CX602" s="5"/>
      <c r="CY602" s="5"/>
      <c r="DC602" s="5"/>
      <c r="DD602" s="5"/>
      <c r="DH602" s="5"/>
      <c r="DI602" s="5"/>
      <c r="DM602" s="5"/>
      <c r="DN602" s="5"/>
      <c r="DR602" s="30"/>
    </row>
    <row r="603" spans="1:122" ht="13.5" customHeight="1" x14ac:dyDescent="0.15">
      <c r="A603" s="20">
        <v>600</v>
      </c>
      <c r="V603" s="52"/>
      <c r="AQ603" s="27"/>
      <c r="AS603" s="3"/>
      <c r="AT603" s="4"/>
      <c r="AZ603" s="5"/>
      <c r="BA603" s="5"/>
      <c r="BD603" s="6"/>
      <c r="BE603" s="5"/>
      <c r="BF603" s="5"/>
      <c r="BJ603" s="5"/>
      <c r="BK603" s="5"/>
      <c r="BO603" s="5"/>
      <c r="BP603" s="5"/>
      <c r="BT603" s="5"/>
      <c r="BU603" s="5"/>
      <c r="BY603" s="5"/>
      <c r="BZ603" s="5"/>
      <c r="CD603" s="5"/>
      <c r="CE603" s="5"/>
      <c r="CI603" s="5"/>
      <c r="CJ603" s="5"/>
      <c r="CN603" s="5"/>
      <c r="CO603" s="5"/>
      <c r="CS603" s="5"/>
      <c r="CT603" s="5"/>
      <c r="CX603" s="5"/>
      <c r="CY603" s="5"/>
      <c r="DC603" s="5"/>
      <c r="DD603" s="5"/>
      <c r="DH603" s="5"/>
      <c r="DI603" s="5"/>
      <c r="DM603" s="5"/>
      <c r="DN603" s="5"/>
      <c r="DR603" s="30"/>
    </row>
    <row r="604" spans="1:122" ht="13.5" customHeight="1" x14ac:dyDescent="0.15">
      <c r="A604" s="20">
        <v>601</v>
      </c>
      <c r="V604" s="52"/>
      <c r="AQ604" s="27"/>
      <c r="AS604" s="3"/>
      <c r="AT604" s="4"/>
      <c r="AZ604" s="5"/>
      <c r="BA604" s="5"/>
      <c r="BD604" s="6"/>
      <c r="BE604" s="5"/>
      <c r="BF604" s="5"/>
      <c r="BJ604" s="5"/>
      <c r="BK604" s="5"/>
      <c r="BO604" s="5"/>
      <c r="BP604" s="5"/>
      <c r="BT604" s="5"/>
      <c r="BU604" s="5"/>
      <c r="BY604" s="5"/>
      <c r="BZ604" s="5"/>
      <c r="CD604" s="5"/>
      <c r="CE604" s="5"/>
      <c r="CI604" s="5"/>
      <c r="CJ604" s="5"/>
      <c r="CN604" s="5"/>
      <c r="CO604" s="5"/>
      <c r="CS604" s="5"/>
      <c r="CT604" s="5"/>
      <c r="CX604" s="5"/>
      <c r="CY604" s="5"/>
      <c r="DC604" s="5"/>
      <c r="DD604" s="5"/>
      <c r="DH604" s="5"/>
      <c r="DI604" s="5"/>
      <c r="DM604" s="5"/>
      <c r="DN604" s="5"/>
      <c r="DR604" s="30"/>
    </row>
    <row r="605" spans="1:122" ht="13.5" customHeight="1" x14ac:dyDescent="0.15">
      <c r="A605" s="20">
        <v>602</v>
      </c>
      <c r="V605" s="52"/>
      <c r="AQ605" s="27"/>
      <c r="AS605" s="3"/>
      <c r="AT605" s="4"/>
      <c r="AZ605" s="5"/>
      <c r="BA605" s="5"/>
      <c r="BD605" s="6"/>
      <c r="BE605" s="5"/>
      <c r="BF605" s="5"/>
      <c r="BJ605" s="5"/>
      <c r="BK605" s="5"/>
      <c r="BO605" s="5"/>
      <c r="BP605" s="5"/>
      <c r="BT605" s="5"/>
      <c r="BU605" s="5"/>
      <c r="BY605" s="5"/>
      <c r="BZ605" s="5"/>
      <c r="CD605" s="5"/>
      <c r="CE605" s="5"/>
      <c r="CI605" s="5"/>
      <c r="CJ605" s="5"/>
      <c r="CN605" s="5"/>
      <c r="CO605" s="5"/>
      <c r="CS605" s="5"/>
      <c r="CT605" s="5"/>
      <c r="CX605" s="5"/>
      <c r="CY605" s="5"/>
      <c r="DC605" s="5"/>
      <c r="DD605" s="5"/>
      <c r="DH605" s="5"/>
      <c r="DI605" s="5"/>
      <c r="DM605" s="5"/>
      <c r="DN605" s="5"/>
      <c r="DR605" s="30"/>
    </row>
    <row r="606" spans="1:122" ht="13.5" customHeight="1" x14ac:dyDescent="0.15">
      <c r="A606" s="20">
        <v>603</v>
      </c>
      <c r="V606" s="52"/>
      <c r="AQ606" s="27"/>
      <c r="AS606" s="3"/>
      <c r="AT606" s="4"/>
      <c r="AZ606" s="5"/>
      <c r="BA606" s="5"/>
      <c r="BD606" s="6"/>
      <c r="BE606" s="5"/>
      <c r="BF606" s="5"/>
      <c r="BJ606" s="5"/>
      <c r="BK606" s="5"/>
      <c r="BO606" s="5"/>
      <c r="BP606" s="5"/>
      <c r="BT606" s="5"/>
      <c r="BU606" s="5"/>
      <c r="BY606" s="5"/>
      <c r="BZ606" s="5"/>
      <c r="CD606" s="5"/>
      <c r="CE606" s="5"/>
      <c r="CI606" s="5"/>
      <c r="CJ606" s="5"/>
      <c r="CN606" s="5"/>
      <c r="CO606" s="5"/>
      <c r="CS606" s="5"/>
      <c r="CT606" s="5"/>
      <c r="CX606" s="5"/>
      <c r="CY606" s="5"/>
      <c r="DC606" s="5"/>
      <c r="DD606" s="5"/>
      <c r="DH606" s="5"/>
      <c r="DI606" s="5"/>
      <c r="DM606" s="5"/>
      <c r="DN606" s="5"/>
      <c r="DR606" s="30"/>
    </row>
    <row r="607" spans="1:122" ht="13.5" customHeight="1" x14ac:dyDescent="0.15">
      <c r="A607" s="20">
        <v>604</v>
      </c>
      <c r="V607" s="52"/>
      <c r="AQ607" s="27"/>
      <c r="AS607" s="3"/>
      <c r="AT607" s="4"/>
      <c r="AZ607" s="5"/>
      <c r="BA607" s="5"/>
      <c r="BD607" s="6"/>
      <c r="BE607" s="5"/>
      <c r="BF607" s="5"/>
      <c r="BJ607" s="5"/>
      <c r="BK607" s="5"/>
      <c r="BO607" s="5"/>
      <c r="BP607" s="5"/>
      <c r="BT607" s="5"/>
      <c r="BU607" s="5"/>
      <c r="BY607" s="5"/>
      <c r="BZ607" s="5"/>
      <c r="CD607" s="5"/>
      <c r="CE607" s="5"/>
      <c r="CI607" s="5"/>
      <c r="CJ607" s="5"/>
      <c r="CN607" s="5"/>
      <c r="CO607" s="5"/>
      <c r="CS607" s="5"/>
      <c r="CT607" s="5"/>
      <c r="CX607" s="5"/>
      <c r="CY607" s="5"/>
      <c r="DC607" s="5"/>
      <c r="DD607" s="5"/>
      <c r="DH607" s="5"/>
      <c r="DI607" s="5"/>
      <c r="DM607" s="5"/>
      <c r="DN607" s="5"/>
      <c r="DR607" s="30"/>
    </row>
    <row r="608" spans="1:122" ht="13.5" customHeight="1" x14ac:dyDescent="0.15">
      <c r="A608" s="20">
        <v>605</v>
      </c>
      <c r="V608" s="52"/>
      <c r="AQ608" s="27"/>
      <c r="AS608" s="3"/>
      <c r="AT608" s="4"/>
      <c r="AZ608" s="5"/>
      <c r="BA608" s="5"/>
      <c r="BD608" s="6"/>
      <c r="BE608" s="5"/>
      <c r="BF608" s="5"/>
      <c r="BJ608" s="5"/>
      <c r="BK608" s="5"/>
      <c r="BO608" s="5"/>
      <c r="BP608" s="5"/>
      <c r="BT608" s="5"/>
      <c r="BU608" s="5"/>
      <c r="BY608" s="5"/>
      <c r="BZ608" s="5"/>
      <c r="CD608" s="5"/>
      <c r="CE608" s="5"/>
      <c r="CI608" s="5"/>
      <c r="CJ608" s="5"/>
      <c r="CN608" s="5"/>
      <c r="CO608" s="5"/>
      <c r="CS608" s="5"/>
      <c r="CT608" s="5"/>
      <c r="CX608" s="5"/>
      <c r="CY608" s="5"/>
      <c r="DC608" s="5"/>
      <c r="DD608" s="5"/>
      <c r="DH608" s="5"/>
      <c r="DI608" s="5"/>
      <c r="DM608" s="5"/>
      <c r="DN608" s="5"/>
      <c r="DR608" s="30"/>
    </row>
    <row r="609" spans="1:122" ht="13.5" customHeight="1" x14ac:dyDescent="0.15">
      <c r="A609" s="20">
        <v>606</v>
      </c>
      <c r="V609" s="52"/>
      <c r="AQ609" s="27"/>
      <c r="AS609" s="3"/>
      <c r="AT609" s="4"/>
      <c r="AZ609" s="5"/>
      <c r="BA609" s="5"/>
      <c r="BD609" s="6"/>
      <c r="BE609" s="5"/>
      <c r="BF609" s="5"/>
      <c r="BJ609" s="5"/>
      <c r="BK609" s="5"/>
      <c r="BO609" s="5"/>
      <c r="BP609" s="5"/>
      <c r="BT609" s="5"/>
      <c r="BU609" s="5"/>
      <c r="BY609" s="5"/>
      <c r="BZ609" s="5"/>
      <c r="CD609" s="5"/>
      <c r="CE609" s="5"/>
      <c r="CI609" s="5"/>
      <c r="CJ609" s="5"/>
      <c r="CN609" s="5"/>
      <c r="CO609" s="5"/>
      <c r="CS609" s="5"/>
      <c r="CT609" s="5"/>
      <c r="CX609" s="5"/>
      <c r="CY609" s="5"/>
      <c r="DC609" s="5"/>
      <c r="DD609" s="5"/>
      <c r="DH609" s="5"/>
      <c r="DI609" s="5"/>
      <c r="DM609" s="5"/>
      <c r="DN609" s="5"/>
      <c r="DR609" s="30"/>
    </row>
    <row r="610" spans="1:122" ht="13.5" customHeight="1" x14ac:dyDescent="0.15">
      <c r="A610" s="20">
        <v>607</v>
      </c>
      <c r="V610" s="52"/>
      <c r="AQ610" s="27"/>
      <c r="AS610" s="3"/>
      <c r="AT610" s="4"/>
      <c r="AZ610" s="5"/>
      <c r="BA610" s="5"/>
      <c r="BD610" s="6"/>
      <c r="BE610" s="5"/>
      <c r="BF610" s="5"/>
      <c r="BJ610" s="5"/>
      <c r="BK610" s="5"/>
      <c r="BO610" s="5"/>
      <c r="BP610" s="5"/>
      <c r="BT610" s="5"/>
      <c r="BU610" s="5"/>
      <c r="BY610" s="5"/>
      <c r="BZ610" s="5"/>
      <c r="CD610" s="5"/>
      <c r="CE610" s="5"/>
      <c r="CI610" s="5"/>
      <c r="CJ610" s="5"/>
      <c r="CN610" s="5"/>
      <c r="CO610" s="5"/>
      <c r="CS610" s="5"/>
      <c r="CT610" s="5"/>
      <c r="CX610" s="5"/>
      <c r="CY610" s="5"/>
      <c r="DC610" s="5"/>
      <c r="DD610" s="5"/>
      <c r="DH610" s="5"/>
      <c r="DI610" s="5"/>
      <c r="DM610" s="5"/>
      <c r="DN610" s="5"/>
      <c r="DR610" s="30"/>
    </row>
    <row r="611" spans="1:122" ht="13.5" customHeight="1" x14ac:dyDescent="0.15">
      <c r="A611" s="20">
        <v>608</v>
      </c>
      <c r="V611" s="52"/>
      <c r="AQ611" s="27"/>
      <c r="AS611" s="3"/>
      <c r="AT611" s="4"/>
      <c r="AZ611" s="5"/>
      <c r="BA611" s="5"/>
      <c r="BD611" s="6"/>
      <c r="BE611" s="5"/>
      <c r="BF611" s="5"/>
      <c r="BJ611" s="5"/>
      <c r="BK611" s="5"/>
      <c r="BO611" s="5"/>
      <c r="BP611" s="5"/>
      <c r="BT611" s="5"/>
      <c r="BU611" s="5"/>
      <c r="BY611" s="5"/>
      <c r="BZ611" s="5"/>
      <c r="CD611" s="5"/>
      <c r="CE611" s="5"/>
      <c r="CI611" s="5"/>
      <c r="CJ611" s="5"/>
      <c r="CN611" s="5"/>
      <c r="CO611" s="5"/>
      <c r="CS611" s="5"/>
      <c r="CT611" s="5"/>
      <c r="CX611" s="5"/>
      <c r="CY611" s="5"/>
      <c r="DC611" s="5"/>
      <c r="DD611" s="5"/>
      <c r="DH611" s="5"/>
      <c r="DI611" s="5"/>
      <c r="DM611" s="5"/>
      <c r="DN611" s="5"/>
      <c r="DR611" s="30"/>
    </row>
    <row r="612" spans="1:122" ht="13.5" customHeight="1" x14ac:dyDescent="0.15">
      <c r="A612" s="20">
        <v>609</v>
      </c>
      <c r="V612" s="52"/>
      <c r="AQ612" s="27"/>
      <c r="AS612" s="3"/>
      <c r="AT612" s="4"/>
      <c r="AZ612" s="5"/>
      <c r="BA612" s="5"/>
      <c r="BD612" s="6"/>
      <c r="BE612" s="5"/>
      <c r="BF612" s="5"/>
      <c r="BJ612" s="5"/>
      <c r="BK612" s="5"/>
      <c r="BO612" s="5"/>
      <c r="BP612" s="5"/>
      <c r="BT612" s="5"/>
      <c r="BU612" s="5"/>
      <c r="BY612" s="5"/>
      <c r="BZ612" s="5"/>
      <c r="CD612" s="5"/>
      <c r="CE612" s="5"/>
      <c r="CI612" s="5"/>
      <c r="CJ612" s="5"/>
      <c r="CN612" s="5"/>
      <c r="CO612" s="5"/>
      <c r="CS612" s="5"/>
      <c r="CT612" s="5"/>
      <c r="CX612" s="5"/>
      <c r="CY612" s="5"/>
      <c r="DC612" s="5"/>
      <c r="DD612" s="5"/>
      <c r="DH612" s="5"/>
      <c r="DI612" s="5"/>
      <c r="DM612" s="5"/>
      <c r="DN612" s="5"/>
      <c r="DR612" s="30"/>
    </row>
    <row r="613" spans="1:122" ht="13.5" customHeight="1" x14ac:dyDescent="0.15">
      <c r="A613" s="20">
        <v>610</v>
      </c>
      <c r="V613" s="52"/>
      <c r="AQ613" s="27"/>
      <c r="AS613" s="3"/>
      <c r="AT613" s="4"/>
      <c r="AZ613" s="5"/>
      <c r="BA613" s="5"/>
      <c r="BD613" s="6"/>
      <c r="BE613" s="5"/>
      <c r="BF613" s="5"/>
      <c r="BJ613" s="5"/>
      <c r="BK613" s="5"/>
      <c r="BO613" s="5"/>
      <c r="BP613" s="5"/>
      <c r="BT613" s="5"/>
      <c r="BU613" s="5"/>
      <c r="BY613" s="5"/>
      <c r="BZ613" s="5"/>
      <c r="CD613" s="5"/>
      <c r="CE613" s="5"/>
      <c r="CI613" s="5"/>
      <c r="CJ613" s="5"/>
      <c r="CN613" s="5"/>
      <c r="CO613" s="5"/>
      <c r="CS613" s="5"/>
      <c r="CT613" s="5"/>
      <c r="CX613" s="5"/>
      <c r="CY613" s="5"/>
      <c r="DC613" s="5"/>
      <c r="DD613" s="5"/>
      <c r="DH613" s="5"/>
      <c r="DI613" s="5"/>
      <c r="DM613" s="5"/>
      <c r="DN613" s="5"/>
      <c r="DR613" s="30"/>
    </row>
    <row r="614" spans="1:122" ht="13.5" customHeight="1" x14ac:dyDescent="0.15">
      <c r="A614" s="20">
        <v>611</v>
      </c>
      <c r="V614" s="52"/>
      <c r="AQ614" s="27"/>
      <c r="AS614" s="3"/>
      <c r="AT614" s="4"/>
      <c r="AZ614" s="5"/>
      <c r="BA614" s="5"/>
      <c r="BD614" s="6"/>
      <c r="BE614" s="5"/>
      <c r="BF614" s="5"/>
      <c r="BJ614" s="5"/>
      <c r="BK614" s="5"/>
      <c r="BO614" s="5"/>
      <c r="BP614" s="5"/>
      <c r="BT614" s="5"/>
      <c r="BU614" s="5"/>
      <c r="BY614" s="5"/>
      <c r="BZ614" s="5"/>
      <c r="CD614" s="5"/>
      <c r="CE614" s="5"/>
      <c r="CI614" s="5"/>
      <c r="CJ614" s="5"/>
      <c r="CN614" s="5"/>
      <c r="CO614" s="5"/>
      <c r="CS614" s="5"/>
      <c r="CT614" s="5"/>
      <c r="CX614" s="5"/>
      <c r="CY614" s="5"/>
      <c r="DC614" s="5"/>
      <c r="DD614" s="5"/>
      <c r="DH614" s="5"/>
      <c r="DI614" s="5"/>
      <c r="DM614" s="5"/>
      <c r="DN614" s="5"/>
      <c r="DR614" s="30"/>
    </row>
    <row r="615" spans="1:122" ht="13.5" customHeight="1" x14ac:dyDescent="0.15">
      <c r="A615" s="20">
        <v>612</v>
      </c>
      <c r="V615" s="52"/>
      <c r="AQ615" s="27"/>
      <c r="AS615" s="3"/>
      <c r="AT615" s="4"/>
      <c r="AZ615" s="5"/>
      <c r="BA615" s="5"/>
      <c r="BD615" s="6"/>
      <c r="BE615" s="5"/>
      <c r="BF615" s="5"/>
      <c r="BJ615" s="5"/>
      <c r="BK615" s="5"/>
      <c r="BO615" s="5"/>
      <c r="BP615" s="5"/>
      <c r="BT615" s="5"/>
      <c r="BU615" s="5"/>
      <c r="BY615" s="5"/>
      <c r="BZ615" s="5"/>
      <c r="CD615" s="5"/>
      <c r="CE615" s="5"/>
      <c r="CI615" s="5"/>
      <c r="CJ615" s="5"/>
      <c r="CN615" s="5"/>
      <c r="CO615" s="5"/>
      <c r="CS615" s="5"/>
      <c r="CT615" s="5"/>
      <c r="CX615" s="5"/>
      <c r="CY615" s="5"/>
      <c r="DC615" s="5"/>
      <c r="DD615" s="5"/>
      <c r="DH615" s="5"/>
      <c r="DI615" s="5"/>
      <c r="DM615" s="5"/>
      <c r="DN615" s="5"/>
      <c r="DR615" s="30"/>
    </row>
    <row r="616" spans="1:122" ht="13.5" customHeight="1" x14ac:dyDescent="0.15">
      <c r="A616" s="20">
        <v>613</v>
      </c>
      <c r="V616" s="52"/>
      <c r="AQ616" s="27"/>
      <c r="AS616" s="3"/>
      <c r="AT616" s="4"/>
      <c r="AZ616" s="5"/>
      <c r="BA616" s="5"/>
      <c r="BD616" s="6"/>
      <c r="BE616" s="5"/>
      <c r="BF616" s="5"/>
      <c r="BJ616" s="5"/>
      <c r="BK616" s="5"/>
      <c r="BO616" s="5"/>
      <c r="BP616" s="5"/>
      <c r="BT616" s="5"/>
      <c r="BU616" s="5"/>
      <c r="BY616" s="5"/>
      <c r="BZ616" s="5"/>
      <c r="CD616" s="5"/>
      <c r="CE616" s="5"/>
      <c r="CI616" s="5"/>
      <c r="CJ616" s="5"/>
      <c r="CN616" s="5"/>
      <c r="CO616" s="5"/>
      <c r="CS616" s="5"/>
      <c r="CT616" s="5"/>
      <c r="CX616" s="5"/>
      <c r="CY616" s="5"/>
      <c r="DC616" s="5"/>
      <c r="DD616" s="5"/>
      <c r="DH616" s="5"/>
      <c r="DI616" s="5"/>
      <c r="DM616" s="5"/>
      <c r="DN616" s="5"/>
      <c r="DR616" s="30"/>
    </row>
    <row r="617" spans="1:122" ht="13.5" customHeight="1" x14ac:dyDescent="0.15">
      <c r="A617" s="20">
        <v>614</v>
      </c>
      <c r="V617" s="52"/>
      <c r="AQ617" s="27"/>
      <c r="AS617" s="3"/>
      <c r="AT617" s="4"/>
      <c r="AZ617" s="5"/>
      <c r="BA617" s="5"/>
      <c r="BD617" s="6"/>
      <c r="BE617" s="5"/>
      <c r="BF617" s="5"/>
      <c r="BJ617" s="5"/>
      <c r="BK617" s="5"/>
      <c r="BO617" s="5"/>
      <c r="BP617" s="5"/>
      <c r="BT617" s="5"/>
      <c r="BU617" s="5"/>
      <c r="BY617" s="5"/>
      <c r="BZ617" s="5"/>
      <c r="CD617" s="5"/>
      <c r="CE617" s="5"/>
      <c r="CI617" s="5"/>
      <c r="CJ617" s="5"/>
      <c r="CN617" s="5"/>
      <c r="CO617" s="5"/>
      <c r="CS617" s="5"/>
      <c r="CT617" s="5"/>
      <c r="CX617" s="5"/>
      <c r="CY617" s="5"/>
      <c r="DC617" s="5"/>
      <c r="DD617" s="5"/>
      <c r="DH617" s="5"/>
      <c r="DI617" s="5"/>
      <c r="DM617" s="5"/>
      <c r="DN617" s="5"/>
      <c r="DR617" s="30"/>
    </row>
    <row r="618" spans="1:122" ht="13.5" customHeight="1" x14ac:dyDescent="0.15">
      <c r="A618" s="20">
        <v>615</v>
      </c>
      <c r="V618" s="52"/>
      <c r="AQ618" s="27"/>
      <c r="AS618" s="3"/>
      <c r="AT618" s="4"/>
      <c r="AZ618" s="5"/>
      <c r="BA618" s="5"/>
      <c r="BD618" s="6"/>
      <c r="BE618" s="5"/>
      <c r="BF618" s="5"/>
      <c r="BJ618" s="5"/>
      <c r="BK618" s="5"/>
      <c r="BO618" s="5"/>
      <c r="BP618" s="5"/>
      <c r="BT618" s="5"/>
      <c r="BU618" s="5"/>
      <c r="BY618" s="5"/>
      <c r="BZ618" s="5"/>
      <c r="CD618" s="5"/>
      <c r="CE618" s="5"/>
      <c r="CI618" s="5"/>
      <c r="CJ618" s="5"/>
      <c r="CN618" s="5"/>
      <c r="CO618" s="5"/>
      <c r="CS618" s="5"/>
      <c r="CT618" s="5"/>
      <c r="CX618" s="5"/>
      <c r="CY618" s="5"/>
      <c r="DC618" s="5"/>
      <c r="DD618" s="5"/>
      <c r="DH618" s="5"/>
      <c r="DI618" s="5"/>
      <c r="DM618" s="5"/>
      <c r="DN618" s="5"/>
      <c r="DR618" s="30"/>
    </row>
    <row r="619" spans="1:122" ht="13.5" customHeight="1" x14ac:dyDescent="0.15">
      <c r="A619" s="20">
        <v>616</v>
      </c>
      <c r="V619" s="52"/>
      <c r="AQ619" s="27"/>
      <c r="AS619" s="3"/>
      <c r="AT619" s="4"/>
      <c r="AZ619" s="5"/>
      <c r="BA619" s="5"/>
      <c r="BD619" s="6"/>
      <c r="BE619" s="5"/>
      <c r="BF619" s="5"/>
      <c r="BJ619" s="5"/>
      <c r="BK619" s="5"/>
      <c r="BO619" s="5"/>
      <c r="BP619" s="5"/>
      <c r="BT619" s="5"/>
      <c r="BU619" s="5"/>
      <c r="BY619" s="5"/>
      <c r="BZ619" s="5"/>
      <c r="CD619" s="5"/>
      <c r="CE619" s="5"/>
      <c r="CI619" s="5"/>
      <c r="CJ619" s="5"/>
      <c r="CN619" s="5"/>
      <c r="CO619" s="5"/>
      <c r="CS619" s="5"/>
      <c r="CT619" s="5"/>
      <c r="CX619" s="5"/>
      <c r="CY619" s="5"/>
      <c r="DC619" s="5"/>
      <c r="DD619" s="5"/>
      <c r="DH619" s="5"/>
      <c r="DI619" s="5"/>
      <c r="DM619" s="5"/>
      <c r="DN619" s="5"/>
      <c r="DR619" s="30"/>
    </row>
    <row r="620" spans="1:122" ht="13.5" customHeight="1" x14ac:dyDescent="0.15">
      <c r="A620" s="20">
        <v>617</v>
      </c>
      <c r="V620" s="52"/>
      <c r="AQ620" s="27"/>
      <c r="AS620" s="3"/>
      <c r="AT620" s="4"/>
      <c r="AZ620" s="5"/>
      <c r="BA620" s="5"/>
      <c r="BD620" s="6"/>
      <c r="BE620" s="5"/>
      <c r="BF620" s="5"/>
      <c r="BJ620" s="5"/>
      <c r="BK620" s="5"/>
      <c r="BO620" s="5"/>
      <c r="BP620" s="5"/>
      <c r="BT620" s="5"/>
      <c r="BU620" s="5"/>
      <c r="BY620" s="5"/>
      <c r="BZ620" s="5"/>
      <c r="CD620" s="5"/>
      <c r="CE620" s="5"/>
      <c r="CI620" s="5"/>
      <c r="CJ620" s="5"/>
      <c r="CN620" s="5"/>
      <c r="CO620" s="5"/>
      <c r="CS620" s="5"/>
      <c r="CT620" s="5"/>
      <c r="CX620" s="5"/>
      <c r="CY620" s="5"/>
      <c r="DC620" s="5"/>
      <c r="DD620" s="5"/>
      <c r="DH620" s="5"/>
      <c r="DI620" s="5"/>
      <c r="DM620" s="5"/>
      <c r="DN620" s="5"/>
      <c r="DR620" s="30"/>
    </row>
    <row r="621" spans="1:122" ht="13.5" customHeight="1" x14ac:dyDescent="0.15">
      <c r="A621" s="20">
        <v>618</v>
      </c>
      <c r="V621" s="52"/>
      <c r="AQ621" s="27"/>
      <c r="AS621" s="3"/>
      <c r="AT621" s="4"/>
      <c r="AZ621" s="5"/>
      <c r="BA621" s="5"/>
      <c r="BD621" s="6"/>
      <c r="BE621" s="5"/>
      <c r="BF621" s="5"/>
      <c r="BJ621" s="5"/>
      <c r="BK621" s="5"/>
      <c r="BO621" s="5"/>
      <c r="BP621" s="5"/>
      <c r="BT621" s="5"/>
      <c r="BU621" s="5"/>
      <c r="BY621" s="5"/>
      <c r="BZ621" s="5"/>
      <c r="CD621" s="5"/>
      <c r="CE621" s="5"/>
      <c r="CI621" s="5"/>
      <c r="CJ621" s="5"/>
      <c r="CN621" s="5"/>
      <c r="CO621" s="5"/>
      <c r="CS621" s="5"/>
      <c r="CT621" s="5"/>
      <c r="CX621" s="5"/>
      <c r="CY621" s="5"/>
      <c r="DC621" s="5"/>
      <c r="DD621" s="5"/>
      <c r="DH621" s="5"/>
      <c r="DI621" s="5"/>
      <c r="DM621" s="5"/>
      <c r="DN621" s="5"/>
      <c r="DR621" s="30"/>
    </row>
    <row r="622" spans="1:122" ht="13.5" customHeight="1" x14ac:dyDescent="0.15">
      <c r="A622" s="20">
        <v>619</v>
      </c>
      <c r="V622" s="52"/>
      <c r="AQ622" s="27"/>
      <c r="AS622" s="3"/>
      <c r="AT622" s="4"/>
      <c r="AZ622" s="5"/>
      <c r="BA622" s="5"/>
      <c r="BD622" s="6"/>
      <c r="BE622" s="5"/>
      <c r="BF622" s="5"/>
      <c r="BJ622" s="5"/>
      <c r="BK622" s="5"/>
      <c r="BO622" s="5"/>
      <c r="BP622" s="5"/>
      <c r="BT622" s="5"/>
      <c r="BU622" s="5"/>
      <c r="BY622" s="5"/>
      <c r="BZ622" s="5"/>
      <c r="CD622" s="5"/>
      <c r="CE622" s="5"/>
      <c r="CI622" s="5"/>
      <c r="CJ622" s="5"/>
      <c r="CN622" s="5"/>
      <c r="CO622" s="5"/>
      <c r="CS622" s="5"/>
      <c r="CT622" s="5"/>
      <c r="CX622" s="5"/>
      <c r="CY622" s="5"/>
      <c r="DC622" s="5"/>
      <c r="DD622" s="5"/>
      <c r="DH622" s="5"/>
      <c r="DI622" s="5"/>
      <c r="DM622" s="5"/>
      <c r="DN622" s="5"/>
      <c r="DR622" s="30"/>
    </row>
    <row r="623" spans="1:122" ht="13.5" customHeight="1" x14ac:dyDescent="0.15">
      <c r="A623" s="20">
        <v>620</v>
      </c>
      <c r="V623" s="52"/>
      <c r="AQ623" s="27"/>
      <c r="AS623" s="3"/>
      <c r="AT623" s="4"/>
      <c r="AZ623" s="5"/>
      <c r="BA623" s="5"/>
      <c r="BD623" s="6"/>
      <c r="BE623" s="5"/>
      <c r="BF623" s="5"/>
      <c r="BJ623" s="5"/>
      <c r="BK623" s="5"/>
      <c r="BO623" s="5"/>
      <c r="BP623" s="5"/>
      <c r="BT623" s="5"/>
      <c r="BU623" s="5"/>
      <c r="BY623" s="5"/>
      <c r="BZ623" s="5"/>
      <c r="CD623" s="5"/>
      <c r="CE623" s="5"/>
      <c r="CI623" s="5"/>
      <c r="CJ623" s="5"/>
      <c r="CN623" s="5"/>
      <c r="CO623" s="5"/>
      <c r="CS623" s="5"/>
      <c r="CT623" s="5"/>
      <c r="CX623" s="5"/>
      <c r="CY623" s="5"/>
      <c r="DC623" s="5"/>
      <c r="DD623" s="5"/>
      <c r="DH623" s="5"/>
      <c r="DI623" s="5"/>
      <c r="DM623" s="5"/>
      <c r="DN623" s="5"/>
      <c r="DR623" s="30"/>
    </row>
    <row r="624" spans="1:122" ht="13.5" customHeight="1" x14ac:dyDescent="0.15">
      <c r="A624" s="20">
        <v>621</v>
      </c>
      <c r="V624" s="52"/>
      <c r="AQ624" s="27"/>
      <c r="AS624" s="3"/>
      <c r="AT624" s="4"/>
      <c r="AZ624" s="5"/>
      <c r="BA624" s="5"/>
      <c r="BD624" s="6"/>
      <c r="BE624" s="5"/>
      <c r="BF624" s="5"/>
      <c r="BJ624" s="5"/>
      <c r="BK624" s="5"/>
      <c r="BO624" s="5"/>
      <c r="BP624" s="5"/>
      <c r="BT624" s="5"/>
      <c r="BU624" s="5"/>
      <c r="BY624" s="5"/>
      <c r="BZ624" s="5"/>
      <c r="CD624" s="5"/>
      <c r="CE624" s="5"/>
      <c r="CI624" s="5"/>
      <c r="CJ624" s="5"/>
      <c r="CN624" s="5"/>
      <c r="CO624" s="5"/>
      <c r="CS624" s="5"/>
      <c r="CT624" s="5"/>
      <c r="CX624" s="5"/>
      <c r="CY624" s="5"/>
      <c r="DC624" s="5"/>
      <c r="DD624" s="5"/>
      <c r="DH624" s="5"/>
      <c r="DI624" s="5"/>
      <c r="DM624" s="5"/>
      <c r="DN624" s="5"/>
      <c r="DR624" s="30"/>
    </row>
    <row r="625" spans="1:122" ht="13.5" customHeight="1" x14ac:dyDescent="0.15">
      <c r="A625" s="20">
        <v>622</v>
      </c>
      <c r="V625" s="52"/>
      <c r="AQ625" s="27"/>
      <c r="AS625" s="3"/>
      <c r="AT625" s="4"/>
      <c r="AZ625" s="5"/>
      <c r="BA625" s="5"/>
      <c r="BD625" s="6"/>
      <c r="BE625" s="5"/>
      <c r="BF625" s="5"/>
      <c r="BJ625" s="5"/>
      <c r="BK625" s="5"/>
      <c r="BO625" s="5"/>
      <c r="BP625" s="5"/>
      <c r="BT625" s="5"/>
      <c r="BU625" s="5"/>
      <c r="BY625" s="5"/>
      <c r="BZ625" s="5"/>
      <c r="CD625" s="5"/>
      <c r="CE625" s="5"/>
      <c r="CI625" s="5"/>
      <c r="CJ625" s="5"/>
      <c r="CN625" s="5"/>
      <c r="CO625" s="5"/>
      <c r="CS625" s="5"/>
      <c r="CT625" s="5"/>
      <c r="CX625" s="5"/>
      <c r="CY625" s="5"/>
      <c r="DC625" s="5"/>
      <c r="DD625" s="5"/>
      <c r="DH625" s="5"/>
      <c r="DI625" s="5"/>
      <c r="DM625" s="5"/>
      <c r="DN625" s="5"/>
      <c r="DR625" s="30"/>
    </row>
    <row r="626" spans="1:122" ht="13.5" customHeight="1" x14ac:dyDescent="0.15">
      <c r="A626" s="20">
        <v>623</v>
      </c>
      <c r="V626" s="52"/>
      <c r="AQ626" s="27"/>
      <c r="AS626" s="3"/>
      <c r="AT626" s="4"/>
      <c r="AZ626" s="5"/>
      <c r="BA626" s="5"/>
      <c r="BD626" s="6"/>
      <c r="BE626" s="5"/>
      <c r="BF626" s="5"/>
      <c r="BJ626" s="5"/>
      <c r="BK626" s="5"/>
      <c r="BO626" s="5"/>
      <c r="BP626" s="5"/>
      <c r="BT626" s="5"/>
      <c r="BU626" s="5"/>
      <c r="BY626" s="5"/>
      <c r="BZ626" s="5"/>
      <c r="CD626" s="5"/>
      <c r="CE626" s="5"/>
      <c r="CI626" s="5"/>
      <c r="CJ626" s="5"/>
      <c r="CN626" s="5"/>
      <c r="CO626" s="5"/>
      <c r="CS626" s="5"/>
      <c r="CT626" s="5"/>
      <c r="CX626" s="5"/>
      <c r="CY626" s="5"/>
      <c r="DC626" s="5"/>
      <c r="DD626" s="5"/>
      <c r="DH626" s="5"/>
      <c r="DI626" s="5"/>
      <c r="DM626" s="5"/>
      <c r="DN626" s="5"/>
      <c r="DR626" s="30"/>
    </row>
    <row r="627" spans="1:122" ht="13.5" customHeight="1" x14ac:dyDescent="0.15">
      <c r="A627" s="20">
        <v>624</v>
      </c>
      <c r="V627" s="52"/>
      <c r="AQ627" s="27"/>
      <c r="AS627" s="3"/>
      <c r="AT627" s="4"/>
      <c r="AZ627" s="5"/>
      <c r="BA627" s="5"/>
      <c r="BD627" s="6"/>
      <c r="BE627" s="5"/>
      <c r="BF627" s="5"/>
      <c r="BJ627" s="5"/>
      <c r="BK627" s="5"/>
      <c r="BO627" s="5"/>
      <c r="BP627" s="5"/>
      <c r="BT627" s="5"/>
      <c r="BU627" s="5"/>
      <c r="BY627" s="5"/>
      <c r="BZ627" s="5"/>
      <c r="CD627" s="5"/>
      <c r="CE627" s="5"/>
      <c r="CI627" s="5"/>
      <c r="CJ627" s="5"/>
      <c r="CN627" s="5"/>
      <c r="CO627" s="5"/>
      <c r="CS627" s="5"/>
      <c r="CT627" s="5"/>
      <c r="CX627" s="5"/>
      <c r="CY627" s="5"/>
      <c r="DC627" s="5"/>
      <c r="DD627" s="5"/>
      <c r="DH627" s="5"/>
      <c r="DI627" s="5"/>
      <c r="DM627" s="5"/>
      <c r="DN627" s="5"/>
      <c r="DR627" s="30"/>
    </row>
    <row r="628" spans="1:122" ht="13.5" customHeight="1" x14ac:dyDescent="0.15">
      <c r="A628" s="20">
        <v>625</v>
      </c>
      <c r="V628" s="52"/>
      <c r="AQ628" s="27"/>
      <c r="AS628" s="3"/>
      <c r="AT628" s="4"/>
      <c r="AZ628" s="5"/>
      <c r="BA628" s="5"/>
      <c r="BD628" s="6"/>
      <c r="BE628" s="5"/>
      <c r="BF628" s="5"/>
      <c r="BJ628" s="5"/>
      <c r="BK628" s="5"/>
      <c r="BO628" s="5"/>
      <c r="BP628" s="5"/>
      <c r="BT628" s="5"/>
      <c r="BU628" s="5"/>
      <c r="BY628" s="5"/>
      <c r="BZ628" s="5"/>
      <c r="CD628" s="5"/>
      <c r="CE628" s="5"/>
      <c r="CI628" s="5"/>
      <c r="CJ628" s="5"/>
      <c r="CN628" s="5"/>
      <c r="CO628" s="5"/>
      <c r="CS628" s="5"/>
      <c r="CT628" s="5"/>
      <c r="CX628" s="5"/>
      <c r="CY628" s="5"/>
      <c r="DC628" s="5"/>
      <c r="DD628" s="5"/>
      <c r="DH628" s="5"/>
      <c r="DI628" s="5"/>
      <c r="DM628" s="5"/>
      <c r="DN628" s="5"/>
      <c r="DR628" s="30"/>
    </row>
    <row r="629" spans="1:122" ht="13.5" customHeight="1" x14ac:dyDescent="0.15">
      <c r="A629" s="20">
        <v>626</v>
      </c>
      <c r="V629" s="52"/>
      <c r="AQ629" s="27"/>
      <c r="AS629" s="3"/>
      <c r="AT629" s="4"/>
      <c r="AZ629" s="5"/>
      <c r="BA629" s="5"/>
      <c r="BD629" s="6"/>
      <c r="BE629" s="5"/>
      <c r="BF629" s="5"/>
      <c r="BJ629" s="5"/>
      <c r="BK629" s="5"/>
      <c r="BO629" s="5"/>
      <c r="BP629" s="5"/>
      <c r="BT629" s="5"/>
      <c r="BU629" s="5"/>
      <c r="BY629" s="5"/>
      <c r="BZ629" s="5"/>
      <c r="CD629" s="5"/>
      <c r="CE629" s="5"/>
      <c r="CI629" s="5"/>
      <c r="CJ629" s="5"/>
      <c r="CN629" s="5"/>
      <c r="CO629" s="5"/>
      <c r="CS629" s="5"/>
      <c r="CT629" s="5"/>
      <c r="CX629" s="5"/>
      <c r="CY629" s="5"/>
      <c r="DC629" s="5"/>
      <c r="DD629" s="5"/>
      <c r="DH629" s="5"/>
      <c r="DI629" s="5"/>
      <c r="DM629" s="5"/>
      <c r="DN629" s="5"/>
      <c r="DR629" s="30"/>
    </row>
    <row r="630" spans="1:122" ht="13.5" customHeight="1" x14ac:dyDescent="0.15">
      <c r="A630" s="20">
        <v>627</v>
      </c>
      <c r="V630" s="52"/>
      <c r="AQ630" s="27"/>
      <c r="AS630" s="3"/>
      <c r="AT630" s="4"/>
      <c r="AZ630" s="5"/>
      <c r="BA630" s="5"/>
      <c r="BD630" s="6"/>
      <c r="BE630" s="5"/>
      <c r="BF630" s="5"/>
      <c r="BJ630" s="5"/>
      <c r="BK630" s="5"/>
      <c r="BO630" s="5"/>
      <c r="BP630" s="5"/>
      <c r="BT630" s="5"/>
      <c r="BU630" s="5"/>
      <c r="BY630" s="5"/>
      <c r="BZ630" s="5"/>
      <c r="CD630" s="5"/>
      <c r="CE630" s="5"/>
      <c r="CI630" s="5"/>
      <c r="CJ630" s="5"/>
      <c r="CN630" s="5"/>
      <c r="CO630" s="5"/>
      <c r="CS630" s="5"/>
      <c r="CT630" s="5"/>
      <c r="CX630" s="5"/>
      <c r="CY630" s="5"/>
      <c r="DC630" s="5"/>
      <c r="DD630" s="5"/>
      <c r="DH630" s="5"/>
      <c r="DI630" s="5"/>
      <c r="DM630" s="5"/>
      <c r="DN630" s="5"/>
      <c r="DR630" s="30"/>
    </row>
    <row r="631" spans="1:122" ht="13.5" customHeight="1" x14ac:dyDescent="0.15">
      <c r="A631" s="20">
        <v>628</v>
      </c>
      <c r="V631" s="52"/>
      <c r="AQ631" s="27"/>
      <c r="AS631" s="3"/>
      <c r="AT631" s="4"/>
      <c r="AZ631" s="5"/>
      <c r="BA631" s="5"/>
      <c r="BD631" s="6"/>
      <c r="BE631" s="5"/>
      <c r="BF631" s="5"/>
      <c r="BJ631" s="5"/>
      <c r="BK631" s="5"/>
      <c r="BO631" s="5"/>
      <c r="BP631" s="5"/>
      <c r="BT631" s="5"/>
      <c r="BU631" s="5"/>
      <c r="BY631" s="5"/>
      <c r="BZ631" s="5"/>
      <c r="CD631" s="5"/>
      <c r="CE631" s="5"/>
      <c r="CI631" s="5"/>
      <c r="CJ631" s="5"/>
      <c r="CN631" s="5"/>
      <c r="CO631" s="5"/>
      <c r="CS631" s="5"/>
      <c r="CT631" s="5"/>
      <c r="CX631" s="5"/>
      <c r="CY631" s="5"/>
      <c r="DC631" s="5"/>
      <c r="DD631" s="5"/>
      <c r="DH631" s="5"/>
      <c r="DI631" s="5"/>
      <c r="DM631" s="5"/>
      <c r="DN631" s="5"/>
      <c r="DR631" s="30"/>
    </row>
    <row r="632" spans="1:122" ht="13.5" customHeight="1" x14ac:dyDescent="0.15">
      <c r="A632" s="20">
        <v>629</v>
      </c>
      <c r="V632" s="52"/>
      <c r="AQ632" s="27"/>
      <c r="AS632" s="3"/>
      <c r="AT632" s="4"/>
      <c r="AZ632" s="5"/>
      <c r="BA632" s="5"/>
      <c r="BD632" s="6"/>
      <c r="BE632" s="5"/>
      <c r="BF632" s="5"/>
      <c r="BJ632" s="5"/>
      <c r="BK632" s="5"/>
      <c r="BO632" s="5"/>
      <c r="BP632" s="5"/>
      <c r="BT632" s="5"/>
      <c r="BU632" s="5"/>
      <c r="BY632" s="5"/>
      <c r="BZ632" s="5"/>
      <c r="CD632" s="5"/>
      <c r="CE632" s="5"/>
      <c r="CI632" s="5"/>
      <c r="CJ632" s="5"/>
      <c r="CN632" s="5"/>
      <c r="CO632" s="5"/>
      <c r="CS632" s="5"/>
      <c r="CT632" s="5"/>
      <c r="CX632" s="5"/>
      <c r="CY632" s="5"/>
      <c r="DC632" s="5"/>
      <c r="DD632" s="5"/>
      <c r="DH632" s="5"/>
      <c r="DI632" s="5"/>
      <c r="DM632" s="5"/>
      <c r="DN632" s="5"/>
      <c r="DR632" s="30"/>
    </row>
    <row r="633" spans="1:122" ht="13.5" customHeight="1" x14ac:dyDescent="0.15">
      <c r="A633" s="20">
        <v>630</v>
      </c>
      <c r="V633" s="52"/>
      <c r="AQ633" s="27"/>
      <c r="AS633" s="3"/>
      <c r="AT633" s="4"/>
      <c r="AZ633" s="5"/>
      <c r="BA633" s="5"/>
      <c r="BD633" s="6"/>
      <c r="BE633" s="5"/>
      <c r="BF633" s="5"/>
      <c r="BJ633" s="5"/>
      <c r="BK633" s="5"/>
      <c r="BO633" s="5"/>
      <c r="BP633" s="5"/>
      <c r="BT633" s="5"/>
      <c r="BU633" s="5"/>
      <c r="BY633" s="5"/>
      <c r="BZ633" s="5"/>
      <c r="CD633" s="5"/>
      <c r="CE633" s="5"/>
      <c r="CI633" s="5"/>
      <c r="CJ633" s="5"/>
      <c r="CN633" s="5"/>
      <c r="CO633" s="5"/>
      <c r="CS633" s="5"/>
      <c r="CT633" s="5"/>
      <c r="CX633" s="5"/>
      <c r="CY633" s="5"/>
      <c r="DC633" s="5"/>
      <c r="DD633" s="5"/>
      <c r="DH633" s="5"/>
      <c r="DI633" s="5"/>
      <c r="DM633" s="5"/>
      <c r="DN633" s="5"/>
      <c r="DR633" s="30"/>
    </row>
    <row r="634" spans="1:122" ht="13.5" customHeight="1" x14ac:dyDescent="0.15">
      <c r="A634" s="20">
        <v>631</v>
      </c>
      <c r="V634" s="52"/>
      <c r="AQ634" s="27"/>
      <c r="AS634" s="3"/>
      <c r="AT634" s="4"/>
      <c r="AZ634" s="5"/>
      <c r="BA634" s="5"/>
      <c r="BD634" s="6"/>
      <c r="BE634" s="5"/>
      <c r="BF634" s="5"/>
      <c r="BJ634" s="5"/>
      <c r="BK634" s="5"/>
      <c r="BO634" s="5"/>
      <c r="BP634" s="5"/>
      <c r="BT634" s="5"/>
      <c r="BU634" s="5"/>
      <c r="BY634" s="5"/>
      <c r="BZ634" s="5"/>
      <c r="CD634" s="5"/>
      <c r="CE634" s="5"/>
      <c r="CI634" s="5"/>
      <c r="CJ634" s="5"/>
      <c r="CN634" s="5"/>
      <c r="CO634" s="5"/>
      <c r="CS634" s="5"/>
      <c r="CT634" s="5"/>
      <c r="CX634" s="5"/>
      <c r="CY634" s="5"/>
      <c r="DC634" s="5"/>
      <c r="DD634" s="5"/>
      <c r="DH634" s="5"/>
      <c r="DI634" s="5"/>
      <c r="DM634" s="5"/>
      <c r="DN634" s="5"/>
      <c r="DR634" s="30"/>
    </row>
    <row r="635" spans="1:122" ht="13.5" customHeight="1" x14ac:dyDescent="0.15">
      <c r="A635" s="20">
        <v>632</v>
      </c>
      <c r="V635" s="52"/>
      <c r="AQ635" s="27"/>
      <c r="AS635" s="3"/>
      <c r="AT635" s="4"/>
      <c r="AZ635" s="5"/>
      <c r="BA635" s="5"/>
      <c r="BD635" s="6"/>
      <c r="BE635" s="5"/>
      <c r="BF635" s="5"/>
      <c r="BJ635" s="5"/>
      <c r="BK635" s="5"/>
      <c r="BO635" s="5"/>
      <c r="BP635" s="5"/>
      <c r="BT635" s="5"/>
      <c r="BU635" s="5"/>
      <c r="BY635" s="5"/>
      <c r="BZ635" s="5"/>
      <c r="CD635" s="5"/>
      <c r="CE635" s="5"/>
      <c r="CI635" s="5"/>
      <c r="CJ635" s="5"/>
      <c r="CN635" s="5"/>
      <c r="CO635" s="5"/>
      <c r="CS635" s="5"/>
      <c r="CT635" s="5"/>
      <c r="CX635" s="5"/>
      <c r="CY635" s="5"/>
      <c r="DC635" s="5"/>
      <c r="DD635" s="5"/>
      <c r="DH635" s="5"/>
      <c r="DI635" s="5"/>
      <c r="DM635" s="5"/>
      <c r="DN635" s="5"/>
      <c r="DR635" s="30"/>
    </row>
    <row r="636" spans="1:122" ht="13.5" customHeight="1" x14ac:dyDescent="0.15">
      <c r="A636" s="20">
        <v>633</v>
      </c>
      <c r="V636" s="52"/>
      <c r="AQ636" s="27"/>
      <c r="AS636" s="3"/>
      <c r="AT636" s="4"/>
      <c r="AZ636" s="5"/>
      <c r="BA636" s="5"/>
      <c r="BD636" s="6"/>
      <c r="BE636" s="5"/>
      <c r="BF636" s="5"/>
      <c r="BJ636" s="5"/>
      <c r="BK636" s="5"/>
      <c r="BO636" s="5"/>
      <c r="BP636" s="5"/>
      <c r="BT636" s="5"/>
      <c r="BU636" s="5"/>
      <c r="BY636" s="5"/>
      <c r="BZ636" s="5"/>
      <c r="CD636" s="5"/>
      <c r="CE636" s="5"/>
      <c r="CI636" s="5"/>
      <c r="CJ636" s="5"/>
      <c r="CN636" s="5"/>
      <c r="CO636" s="5"/>
      <c r="CS636" s="5"/>
      <c r="CT636" s="5"/>
      <c r="CX636" s="5"/>
      <c r="CY636" s="5"/>
      <c r="DC636" s="5"/>
      <c r="DD636" s="5"/>
      <c r="DH636" s="5"/>
      <c r="DI636" s="5"/>
      <c r="DM636" s="5"/>
      <c r="DN636" s="5"/>
      <c r="DR636" s="30"/>
    </row>
    <row r="637" spans="1:122" ht="13.5" customHeight="1" x14ac:dyDescent="0.15">
      <c r="A637" s="20">
        <v>634</v>
      </c>
      <c r="V637" s="52"/>
      <c r="AQ637" s="27"/>
      <c r="AS637" s="3"/>
      <c r="AT637" s="4"/>
      <c r="AZ637" s="5"/>
      <c r="BA637" s="5"/>
      <c r="BD637" s="6"/>
      <c r="BE637" s="5"/>
      <c r="BF637" s="5"/>
      <c r="BJ637" s="5"/>
      <c r="BK637" s="5"/>
      <c r="BO637" s="5"/>
      <c r="BP637" s="5"/>
      <c r="BT637" s="5"/>
      <c r="BU637" s="5"/>
      <c r="BY637" s="5"/>
      <c r="BZ637" s="5"/>
      <c r="CD637" s="5"/>
      <c r="CE637" s="5"/>
      <c r="CI637" s="5"/>
      <c r="CJ637" s="5"/>
      <c r="CN637" s="5"/>
      <c r="CO637" s="5"/>
      <c r="CS637" s="5"/>
      <c r="CT637" s="5"/>
      <c r="CX637" s="5"/>
      <c r="CY637" s="5"/>
      <c r="DC637" s="5"/>
      <c r="DD637" s="5"/>
      <c r="DH637" s="5"/>
      <c r="DI637" s="5"/>
      <c r="DM637" s="5"/>
      <c r="DN637" s="5"/>
      <c r="DR637" s="30"/>
    </row>
    <row r="638" spans="1:122" ht="13.5" customHeight="1" x14ac:dyDescent="0.15">
      <c r="A638" s="20">
        <v>635</v>
      </c>
      <c r="V638" s="52"/>
      <c r="AQ638" s="27"/>
      <c r="AS638" s="3"/>
      <c r="AT638" s="4"/>
      <c r="AZ638" s="5"/>
      <c r="BA638" s="5"/>
      <c r="BD638" s="6"/>
      <c r="BE638" s="5"/>
      <c r="BF638" s="5"/>
      <c r="BJ638" s="5"/>
      <c r="BK638" s="5"/>
      <c r="BO638" s="5"/>
      <c r="BP638" s="5"/>
      <c r="BT638" s="5"/>
      <c r="BU638" s="5"/>
      <c r="BY638" s="5"/>
      <c r="BZ638" s="5"/>
      <c r="CD638" s="5"/>
      <c r="CE638" s="5"/>
      <c r="CI638" s="5"/>
      <c r="CJ638" s="5"/>
      <c r="CN638" s="5"/>
      <c r="CO638" s="5"/>
      <c r="CS638" s="5"/>
      <c r="CT638" s="5"/>
      <c r="CX638" s="5"/>
      <c r="CY638" s="5"/>
      <c r="DC638" s="5"/>
      <c r="DD638" s="5"/>
      <c r="DH638" s="5"/>
      <c r="DI638" s="5"/>
      <c r="DM638" s="5"/>
      <c r="DN638" s="5"/>
      <c r="DR638" s="30"/>
    </row>
    <row r="639" spans="1:122" ht="13.5" customHeight="1" x14ac:dyDescent="0.15">
      <c r="A639" s="20">
        <v>636</v>
      </c>
      <c r="V639" s="52"/>
      <c r="AQ639" s="27"/>
      <c r="AS639" s="3"/>
      <c r="AT639" s="4"/>
      <c r="AZ639" s="5"/>
      <c r="BA639" s="5"/>
      <c r="BD639" s="6"/>
      <c r="BE639" s="5"/>
      <c r="BF639" s="5"/>
      <c r="BJ639" s="5"/>
      <c r="BK639" s="5"/>
      <c r="BO639" s="5"/>
      <c r="BP639" s="5"/>
      <c r="BT639" s="5"/>
      <c r="BU639" s="5"/>
      <c r="BY639" s="5"/>
      <c r="BZ639" s="5"/>
      <c r="CD639" s="5"/>
      <c r="CE639" s="5"/>
      <c r="CI639" s="5"/>
      <c r="CJ639" s="5"/>
      <c r="CN639" s="5"/>
      <c r="CO639" s="5"/>
      <c r="CS639" s="5"/>
      <c r="CT639" s="5"/>
      <c r="CX639" s="5"/>
      <c r="CY639" s="5"/>
      <c r="DC639" s="5"/>
      <c r="DD639" s="5"/>
      <c r="DH639" s="5"/>
      <c r="DI639" s="5"/>
      <c r="DM639" s="5"/>
      <c r="DN639" s="5"/>
      <c r="DR639" s="30"/>
    </row>
    <row r="640" spans="1:122" ht="13.5" customHeight="1" x14ac:dyDescent="0.15">
      <c r="A640" s="20">
        <v>637</v>
      </c>
      <c r="V640" s="52"/>
      <c r="AQ640" s="27"/>
      <c r="AS640" s="3"/>
      <c r="AT640" s="4"/>
      <c r="AZ640" s="5"/>
      <c r="BA640" s="5"/>
      <c r="BD640" s="6"/>
      <c r="BE640" s="5"/>
      <c r="BF640" s="5"/>
      <c r="BJ640" s="5"/>
      <c r="BK640" s="5"/>
      <c r="BO640" s="5"/>
      <c r="BP640" s="5"/>
      <c r="BT640" s="5"/>
      <c r="BU640" s="5"/>
      <c r="BY640" s="5"/>
      <c r="BZ640" s="5"/>
      <c r="CD640" s="5"/>
      <c r="CE640" s="5"/>
      <c r="CI640" s="5"/>
      <c r="CJ640" s="5"/>
      <c r="CN640" s="5"/>
      <c r="CO640" s="5"/>
      <c r="CS640" s="5"/>
      <c r="CT640" s="5"/>
      <c r="CX640" s="5"/>
      <c r="CY640" s="5"/>
      <c r="DC640" s="5"/>
      <c r="DD640" s="5"/>
      <c r="DH640" s="5"/>
      <c r="DI640" s="5"/>
      <c r="DM640" s="5"/>
      <c r="DN640" s="5"/>
      <c r="DR640" s="30"/>
    </row>
    <row r="641" spans="1:122" ht="13.5" customHeight="1" x14ac:dyDescent="0.15">
      <c r="A641" s="20">
        <v>638</v>
      </c>
      <c r="V641" s="52"/>
      <c r="AQ641" s="27"/>
      <c r="AS641" s="3"/>
      <c r="AT641" s="4"/>
      <c r="AZ641" s="5"/>
      <c r="BA641" s="5"/>
      <c r="BD641" s="6"/>
      <c r="BE641" s="5"/>
      <c r="BF641" s="5"/>
      <c r="BJ641" s="5"/>
      <c r="BK641" s="5"/>
      <c r="BO641" s="5"/>
      <c r="BP641" s="5"/>
      <c r="BT641" s="5"/>
      <c r="BU641" s="5"/>
      <c r="BY641" s="5"/>
      <c r="BZ641" s="5"/>
      <c r="CD641" s="5"/>
      <c r="CE641" s="5"/>
      <c r="CI641" s="5"/>
      <c r="CJ641" s="5"/>
      <c r="CN641" s="5"/>
      <c r="CO641" s="5"/>
      <c r="CS641" s="5"/>
      <c r="CT641" s="5"/>
      <c r="CX641" s="5"/>
      <c r="CY641" s="5"/>
      <c r="DC641" s="5"/>
      <c r="DD641" s="5"/>
      <c r="DH641" s="5"/>
      <c r="DI641" s="5"/>
      <c r="DM641" s="5"/>
      <c r="DN641" s="5"/>
      <c r="DR641" s="30"/>
    </row>
    <row r="642" spans="1:122" ht="13.5" customHeight="1" x14ac:dyDescent="0.15">
      <c r="A642" s="20">
        <v>639</v>
      </c>
      <c r="V642" s="52"/>
      <c r="AQ642" s="27"/>
      <c r="AS642" s="3"/>
      <c r="AT642" s="4"/>
      <c r="AZ642" s="5"/>
      <c r="BA642" s="5"/>
      <c r="BD642" s="6"/>
      <c r="BE642" s="5"/>
      <c r="BF642" s="5"/>
      <c r="BJ642" s="5"/>
      <c r="BK642" s="5"/>
      <c r="BO642" s="5"/>
      <c r="BP642" s="5"/>
      <c r="BT642" s="5"/>
      <c r="BU642" s="5"/>
      <c r="BY642" s="5"/>
      <c r="BZ642" s="5"/>
      <c r="CD642" s="5"/>
      <c r="CE642" s="5"/>
      <c r="CI642" s="5"/>
      <c r="CJ642" s="5"/>
      <c r="CN642" s="5"/>
      <c r="CO642" s="5"/>
      <c r="CS642" s="5"/>
      <c r="CT642" s="5"/>
      <c r="CX642" s="5"/>
      <c r="CY642" s="5"/>
      <c r="DC642" s="5"/>
      <c r="DD642" s="5"/>
      <c r="DH642" s="5"/>
      <c r="DI642" s="5"/>
      <c r="DM642" s="5"/>
      <c r="DN642" s="5"/>
      <c r="DR642" s="30"/>
    </row>
    <row r="643" spans="1:122" ht="13.5" customHeight="1" x14ac:dyDescent="0.15">
      <c r="A643" s="20">
        <v>640</v>
      </c>
      <c r="V643" s="52"/>
      <c r="AQ643" s="27"/>
      <c r="AS643" s="3"/>
      <c r="AT643" s="4"/>
      <c r="AZ643" s="5"/>
      <c r="BA643" s="5"/>
      <c r="BD643" s="6"/>
      <c r="BE643" s="5"/>
      <c r="BF643" s="5"/>
      <c r="BJ643" s="5"/>
      <c r="BK643" s="5"/>
      <c r="BO643" s="5"/>
      <c r="BP643" s="5"/>
      <c r="BT643" s="5"/>
      <c r="BU643" s="5"/>
      <c r="BY643" s="5"/>
      <c r="BZ643" s="5"/>
      <c r="CD643" s="5"/>
      <c r="CE643" s="5"/>
      <c r="CI643" s="5"/>
      <c r="CJ643" s="5"/>
      <c r="CN643" s="5"/>
      <c r="CO643" s="5"/>
      <c r="CS643" s="5"/>
      <c r="CT643" s="5"/>
      <c r="CX643" s="5"/>
      <c r="CY643" s="5"/>
      <c r="DC643" s="5"/>
      <c r="DD643" s="5"/>
      <c r="DH643" s="5"/>
      <c r="DI643" s="5"/>
      <c r="DM643" s="5"/>
      <c r="DN643" s="5"/>
      <c r="DR643" s="30"/>
    </row>
    <row r="644" spans="1:122" ht="13.5" customHeight="1" x14ac:dyDescent="0.15">
      <c r="A644" s="20">
        <v>641</v>
      </c>
      <c r="V644" s="52"/>
      <c r="AQ644" s="27"/>
      <c r="AS644" s="3"/>
      <c r="AT644" s="4"/>
      <c r="AZ644" s="5"/>
      <c r="BA644" s="5"/>
      <c r="BD644" s="6"/>
      <c r="BE644" s="5"/>
      <c r="BF644" s="5"/>
      <c r="BJ644" s="5"/>
      <c r="BK644" s="5"/>
      <c r="BO644" s="5"/>
      <c r="BP644" s="5"/>
      <c r="BT644" s="5"/>
      <c r="BU644" s="5"/>
      <c r="BY644" s="5"/>
      <c r="BZ644" s="5"/>
      <c r="CD644" s="5"/>
      <c r="CE644" s="5"/>
      <c r="CI644" s="5"/>
      <c r="CJ644" s="5"/>
      <c r="CN644" s="5"/>
      <c r="CO644" s="5"/>
      <c r="CS644" s="5"/>
      <c r="CT644" s="5"/>
      <c r="CX644" s="5"/>
      <c r="CY644" s="5"/>
      <c r="DC644" s="5"/>
      <c r="DD644" s="5"/>
      <c r="DH644" s="5"/>
      <c r="DI644" s="5"/>
      <c r="DM644" s="5"/>
      <c r="DN644" s="5"/>
      <c r="DR644" s="30"/>
    </row>
    <row r="645" spans="1:122" ht="13.5" customHeight="1" x14ac:dyDescent="0.15">
      <c r="A645" s="20">
        <v>642</v>
      </c>
      <c r="V645" s="52"/>
      <c r="AQ645" s="27"/>
      <c r="AS645" s="3"/>
      <c r="AT645" s="4"/>
      <c r="AZ645" s="5"/>
      <c r="BA645" s="5"/>
      <c r="BD645" s="6"/>
      <c r="BE645" s="5"/>
      <c r="BF645" s="5"/>
      <c r="BJ645" s="5"/>
      <c r="BK645" s="5"/>
      <c r="BO645" s="5"/>
      <c r="BP645" s="5"/>
      <c r="BT645" s="5"/>
      <c r="BU645" s="5"/>
      <c r="BY645" s="5"/>
      <c r="BZ645" s="5"/>
      <c r="CD645" s="5"/>
      <c r="CE645" s="5"/>
      <c r="CI645" s="5"/>
      <c r="CJ645" s="5"/>
      <c r="CN645" s="5"/>
      <c r="CO645" s="5"/>
      <c r="CS645" s="5"/>
      <c r="CT645" s="5"/>
      <c r="CX645" s="5"/>
      <c r="CY645" s="5"/>
      <c r="DC645" s="5"/>
      <c r="DD645" s="5"/>
      <c r="DH645" s="5"/>
      <c r="DI645" s="5"/>
      <c r="DM645" s="5"/>
      <c r="DN645" s="5"/>
      <c r="DR645" s="30"/>
    </row>
    <row r="646" spans="1:122" ht="13.5" customHeight="1" x14ac:dyDescent="0.15">
      <c r="A646" s="20">
        <v>643</v>
      </c>
      <c r="V646" s="52"/>
      <c r="AQ646" s="27"/>
      <c r="AS646" s="3"/>
      <c r="AT646" s="4"/>
      <c r="AZ646" s="5"/>
      <c r="BA646" s="5"/>
      <c r="BD646" s="6"/>
      <c r="BE646" s="5"/>
      <c r="BF646" s="5"/>
      <c r="BJ646" s="5"/>
      <c r="BK646" s="5"/>
      <c r="BO646" s="5"/>
      <c r="BP646" s="5"/>
      <c r="BT646" s="5"/>
      <c r="BU646" s="5"/>
      <c r="BY646" s="5"/>
      <c r="BZ646" s="5"/>
      <c r="CD646" s="5"/>
      <c r="CE646" s="5"/>
      <c r="CI646" s="5"/>
      <c r="CJ646" s="5"/>
      <c r="CN646" s="5"/>
      <c r="CO646" s="5"/>
      <c r="CS646" s="5"/>
      <c r="CT646" s="5"/>
      <c r="CX646" s="5"/>
      <c r="CY646" s="5"/>
      <c r="DC646" s="5"/>
      <c r="DD646" s="5"/>
      <c r="DH646" s="5"/>
      <c r="DI646" s="5"/>
      <c r="DM646" s="5"/>
      <c r="DN646" s="5"/>
      <c r="DR646" s="30"/>
    </row>
    <row r="647" spans="1:122" ht="13.5" customHeight="1" x14ac:dyDescent="0.15">
      <c r="A647" s="20">
        <v>644</v>
      </c>
      <c r="V647" s="52"/>
      <c r="AQ647" s="27"/>
      <c r="AS647" s="3"/>
      <c r="AT647" s="4"/>
      <c r="AZ647" s="5"/>
      <c r="BA647" s="5"/>
      <c r="BD647" s="6"/>
      <c r="BE647" s="5"/>
      <c r="BF647" s="5"/>
      <c r="BJ647" s="5"/>
      <c r="BK647" s="5"/>
      <c r="BO647" s="5"/>
      <c r="BP647" s="5"/>
      <c r="BT647" s="5"/>
      <c r="BU647" s="5"/>
      <c r="BY647" s="5"/>
      <c r="BZ647" s="5"/>
      <c r="CD647" s="5"/>
      <c r="CE647" s="5"/>
      <c r="CI647" s="5"/>
      <c r="CJ647" s="5"/>
      <c r="CN647" s="5"/>
      <c r="CO647" s="5"/>
      <c r="CS647" s="5"/>
      <c r="CT647" s="5"/>
      <c r="CX647" s="5"/>
      <c r="CY647" s="5"/>
      <c r="DC647" s="5"/>
      <c r="DD647" s="5"/>
      <c r="DH647" s="5"/>
      <c r="DI647" s="5"/>
      <c r="DM647" s="5"/>
      <c r="DN647" s="5"/>
      <c r="DR647" s="30"/>
    </row>
    <row r="648" spans="1:122" ht="13.5" customHeight="1" x14ac:dyDescent="0.15">
      <c r="A648" s="20">
        <v>645</v>
      </c>
      <c r="V648" s="52"/>
      <c r="AQ648" s="27"/>
      <c r="AS648" s="3"/>
      <c r="AT648" s="4"/>
      <c r="AZ648" s="5"/>
      <c r="BA648" s="5"/>
      <c r="BD648" s="6"/>
      <c r="BE648" s="5"/>
      <c r="BF648" s="5"/>
      <c r="BJ648" s="5"/>
      <c r="BK648" s="5"/>
      <c r="BO648" s="5"/>
      <c r="BP648" s="5"/>
      <c r="BT648" s="5"/>
      <c r="BU648" s="5"/>
      <c r="BY648" s="5"/>
      <c r="BZ648" s="5"/>
      <c r="CD648" s="5"/>
      <c r="CE648" s="5"/>
      <c r="CI648" s="5"/>
      <c r="CJ648" s="5"/>
      <c r="CN648" s="5"/>
      <c r="CO648" s="5"/>
      <c r="CS648" s="5"/>
      <c r="CT648" s="5"/>
      <c r="CX648" s="5"/>
      <c r="CY648" s="5"/>
      <c r="DC648" s="5"/>
      <c r="DD648" s="5"/>
      <c r="DH648" s="5"/>
      <c r="DI648" s="5"/>
      <c r="DM648" s="5"/>
      <c r="DN648" s="5"/>
      <c r="DR648" s="30"/>
    </row>
    <row r="649" spans="1:122" ht="13.5" customHeight="1" x14ac:dyDescent="0.15">
      <c r="A649" s="20">
        <v>646</v>
      </c>
      <c r="V649" s="52"/>
      <c r="AQ649" s="27"/>
      <c r="AS649" s="3"/>
      <c r="AT649" s="4"/>
      <c r="AZ649" s="5"/>
      <c r="BA649" s="5"/>
      <c r="BD649" s="6"/>
      <c r="BE649" s="5"/>
      <c r="BF649" s="5"/>
      <c r="BJ649" s="5"/>
      <c r="BK649" s="5"/>
      <c r="BO649" s="5"/>
      <c r="BP649" s="5"/>
      <c r="BT649" s="5"/>
      <c r="BU649" s="5"/>
      <c r="BY649" s="5"/>
      <c r="BZ649" s="5"/>
      <c r="CD649" s="5"/>
      <c r="CE649" s="5"/>
      <c r="CI649" s="5"/>
      <c r="CJ649" s="5"/>
      <c r="CN649" s="5"/>
      <c r="CO649" s="5"/>
      <c r="CS649" s="5"/>
      <c r="CT649" s="5"/>
      <c r="CX649" s="5"/>
      <c r="CY649" s="5"/>
      <c r="DC649" s="5"/>
      <c r="DD649" s="5"/>
      <c r="DH649" s="5"/>
      <c r="DI649" s="5"/>
      <c r="DM649" s="5"/>
      <c r="DN649" s="5"/>
      <c r="DR649" s="30"/>
    </row>
    <row r="650" spans="1:122" ht="13.5" customHeight="1" x14ac:dyDescent="0.15">
      <c r="A650" s="20">
        <v>647</v>
      </c>
      <c r="V650" s="52"/>
      <c r="AQ650" s="27"/>
      <c r="AS650" s="3"/>
      <c r="AT650" s="4"/>
      <c r="AZ650" s="5"/>
      <c r="BA650" s="5"/>
      <c r="BD650" s="6"/>
      <c r="BE650" s="5"/>
      <c r="BF650" s="5"/>
      <c r="BJ650" s="5"/>
      <c r="BK650" s="5"/>
      <c r="BO650" s="5"/>
      <c r="BP650" s="5"/>
      <c r="BT650" s="5"/>
      <c r="BU650" s="5"/>
      <c r="BY650" s="5"/>
      <c r="BZ650" s="5"/>
      <c r="CD650" s="5"/>
      <c r="CE650" s="5"/>
      <c r="CI650" s="5"/>
      <c r="CJ650" s="5"/>
      <c r="CN650" s="5"/>
      <c r="CO650" s="5"/>
      <c r="CS650" s="5"/>
      <c r="CT650" s="5"/>
      <c r="CX650" s="5"/>
      <c r="CY650" s="5"/>
      <c r="DC650" s="5"/>
      <c r="DD650" s="5"/>
      <c r="DH650" s="5"/>
      <c r="DI650" s="5"/>
      <c r="DM650" s="5"/>
      <c r="DN650" s="5"/>
      <c r="DR650" s="30"/>
    </row>
    <row r="651" spans="1:122" ht="13.5" customHeight="1" x14ac:dyDescent="0.15">
      <c r="A651" s="20">
        <v>648</v>
      </c>
      <c r="V651" s="52"/>
      <c r="AQ651" s="27"/>
      <c r="AS651" s="3"/>
      <c r="AT651" s="4"/>
      <c r="AZ651" s="5"/>
      <c r="BA651" s="5"/>
      <c r="BD651" s="6"/>
      <c r="BE651" s="5"/>
      <c r="BF651" s="5"/>
      <c r="BJ651" s="5"/>
      <c r="BK651" s="5"/>
      <c r="BO651" s="5"/>
      <c r="BP651" s="5"/>
      <c r="BT651" s="5"/>
      <c r="BU651" s="5"/>
      <c r="BY651" s="5"/>
      <c r="BZ651" s="5"/>
      <c r="CD651" s="5"/>
      <c r="CE651" s="5"/>
      <c r="CI651" s="5"/>
      <c r="CJ651" s="5"/>
      <c r="CN651" s="5"/>
      <c r="CO651" s="5"/>
      <c r="CS651" s="5"/>
      <c r="CT651" s="5"/>
      <c r="CX651" s="5"/>
      <c r="CY651" s="5"/>
      <c r="DC651" s="5"/>
      <c r="DD651" s="5"/>
      <c r="DH651" s="5"/>
      <c r="DI651" s="5"/>
      <c r="DM651" s="5"/>
      <c r="DN651" s="5"/>
      <c r="DR651" s="30"/>
    </row>
    <row r="652" spans="1:122" ht="13.5" customHeight="1" x14ac:dyDescent="0.15">
      <c r="A652" s="20">
        <v>649</v>
      </c>
      <c r="V652" s="52"/>
      <c r="AQ652" s="27"/>
      <c r="AS652" s="3"/>
      <c r="AT652" s="4"/>
      <c r="AZ652" s="5"/>
      <c r="BA652" s="5"/>
      <c r="BD652" s="6"/>
      <c r="BE652" s="5"/>
      <c r="BF652" s="5"/>
      <c r="BJ652" s="5"/>
      <c r="BK652" s="5"/>
      <c r="BO652" s="5"/>
      <c r="BP652" s="5"/>
      <c r="BT652" s="5"/>
      <c r="BU652" s="5"/>
      <c r="BY652" s="5"/>
      <c r="BZ652" s="5"/>
      <c r="CD652" s="5"/>
      <c r="CE652" s="5"/>
      <c r="CI652" s="5"/>
      <c r="CJ652" s="5"/>
      <c r="CN652" s="5"/>
      <c r="CO652" s="5"/>
      <c r="CS652" s="5"/>
      <c r="CT652" s="5"/>
      <c r="CX652" s="5"/>
      <c r="CY652" s="5"/>
      <c r="DC652" s="5"/>
      <c r="DD652" s="5"/>
      <c r="DH652" s="5"/>
      <c r="DI652" s="5"/>
      <c r="DM652" s="5"/>
      <c r="DN652" s="5"/>
      <c r="DR652" s="30"/>
    </row>
    <row r="653" spans="1:122" ht="13.5" customHeight="1" x14ac:dyDescent="0.15">
      <c r="A653" s="20">
        <v>650</v>
      </c>
      <c r="V653" s="52"/>
      <c r="AQ653" s="27"/>
      <c r="AS653" s="3"/>
      <c r="AT653" s="4"/>
      <c r="AZ653" s="5"/>
      <c r="BA653" s="5"/>
      <c r="BD653" s="6"/>
      <c r="BE653" s="5"/>
      <c r="BF653" s="5"/>
      <c r="BJ653" s="5"/>
      <c r="BK653" s="5"/>
      <c r="BO653" s="5"/>
      <c r="BP653" s="5"/>
      <c r="BT653" s="5"/>
      <c r="BU653" s="5"/>
      <c r="BY653" s="5"/>
      <c r="BZ653" s="5"/>
      <c r="CD653" s="5"/>
      <c r="CE653" s="5"/>
      <c r="CI653" s="5"/>
      <c r="CJ653" s="5"/>
      <c r="CN653" s="5"/>
      <c r="CO653" s="5"/>
      <c r="CS653" s="5"/>
      <c r="CT653" s="5"/>
      <c r="CX653" s="5"/>
      <c r="CY653" s="5"/>
      <c r="DC653" s="5"/>
      <c r="DD653" s="5"/>
      <c r="DH653" s="5"/>
      <c r="DI653" s="5"/>
      <c r="DM653" s="5"/>
      <c r="DN653" s="5"/>
      <c r="DR653" s="30"/>
    </row>
    <row r="654" spans="1:122" ht="13.5" customHeight="1" x14ac:dyDescent="0.15">
      <c r="A654" s="20">
        <v>651</v>
      </c>
      <c r="V654" s="52"/>
      <c r="AQ654" s="27"/>
      <c r="AS654" s="3"/>
      <c r="AT654" s="4"/>
      <c r="AZ654" s="5"/>
      <c r="BA654" s="5"/>
      <c r="BD654" s="6"/>
      <c r="BE654" s="5"/>
      <c r="BF654" s="5"/>
      <c r="BJ654" s="5"/>
      <c r="BK654" s="5"/>
      <c r="BO654" s="5"/>
      <c r="BP654" s="5"/>
      <c r="BT654" s="5"/>
      <c r="BU654" s="5"/>
      <c r="BY654" s="5"/>
      <c r="BZ654" s="5"/>
      <c r="CD654" s="5"/>
      <c r="CE654" s="5"/>
      <c r="CI654" s="5"/>
      <c r="CJ654" s="5"/>
      <c r="CN654" s="5"/>
      <c r="CO654" s="5"/>
      <c r="CS654" s="5"/>
      <c r="CT654" s="5"/>
      <c r="CX654" s="5"/>
      <c r="CY654" s="5"/>
      <c r="DC654" s="5"/>
      <c r="DD654" s="5"/>
      <c r="DH654" s="5"/>
      <c r="DI654" s="5"/>
      <c r="DM654" s="5"/>
      <c r="DN654" s="5"/>
      <c r="DR654" s="30"/>
    </row>
    <row r="655" spans="1:122" ht="13.5" customHeight="1" x14ac:dyDescent="0.15">
      <c r="A655" s="20">
        <v>652</v>
      </c>
      <c r="V655" s="52"/>
      <c r="AQ655" s="27"/>
      <c r="AS655" s="3"/>
      <c r="AT655" s="4"/>
      <c r="AZ655" s="5"/>
      <c r="BA655" s="5"/>
      <c r="BD655" s="6"/>
      <c r="BE655" s="5"/>
      <c r="BF655" s="5"/>
      <c r="BJ655" s="5"/>
      <c r="BK655" s="5"/>
      <c r="BO655" s="5"/>
      <c r="BP655" s="5"/>
      <c r="BT655" s="5"/>
      <c r="BU655" s="5"/>
      <c r="BY655" s="5"/>
      <c r="BZ655" s="5"/>
      <c r="CD655" s="5"/>
      <c r="CE655" s="5"/>
      <c r="CI655" s="5"/>
      <c r="CJ655" s="5"/>
      <c r="CN655" s="5"/>
      <c r="CO655" s="5"/>
      <c r="CS655" s="5"/>
      <c r="CT655" s="5"/>
      <c r="CX655" s="5"/>
      <c r="CY655" s="5"/>
      <c r="DC655" s="5"/>
      <c r="DD655" s="5"/>
      <c r="DH655" s="5"/>
      <c r="DI655" s="5"/>
      <c r="DM655" s="5"/>
      <c r="DN655" s="5"/>
      <c r="DR655" s="30"/>
    </row>
    <row r="656" spans="1:122" ht="13.5" customHeight="1" x14ac:dyDescent="0.15">
      <c r="A656" s="20">
        <v>653</v>
      </c>
      <c r="V656" s="52"/>
      <c r="AQ656" s="27"/>
      <c r="AS656" s="3"/>
      <c r="AT656" s="4"/>
      <c r="AZ656" s="5"/>
      <c r="BA656" s="5"/>
      <c r="BD656" s="6"/>
      <c r="BE656" s="5"/>
      <c r="BF656" s="5"/>
      <c r="BJ656" s="5"/>
      <c r="BK656" s="5"/>
      <c r="BO656" s="5"/>
      <c r="BP656" s="5"/>
      <c r="BT656" s="5"/>
      <c r="BU656" s="5"/>
      <c r="BY656" s="5"/>
      <c r="BZ656" s="5"/>
      <c r="CD656" s="5"/>
      <c r="CE656" s="5"/>
      <c r="CI656" s="5"/>
      <c r="CJ656" s="5"/>
      <c r="CN656" s="5"/>
      <c r="CO656" s="5"/>
      <c r="CS656" s="5"/>
      <c r="CT656" s="5"/>
      <c r="CX656" s="5"/>
      <c r="CY656" s="5"/>
      <c r="DC656" s="5"/>
      <c r="DD656" s="5"/>
      <c r="DH656" s="5"/>
      <c r="DI656" s="5"/>
      <c r="DM656" s="5"/>
      <c r="DN656" s="5"/>
      <c r="DR656" s="30"/>
    </row>
    <row r="657" spans="1:122" ht="13.5" customHeight="1" x14ac:dyDescent="0.15">
      <c r="A657" s="20">
        <v>654</v>
      </c>
      <c r="V657" s="52"/>
      <c r="AQ657" s="27"/>
      <c r="AS657" s="3"/>
      <c r="AT657" s="4"/>
      <c r="AZ657" s="5"/>
      <c r="BA657" s="5"/>
      <c r="BD657" s="6"/>
      <c r="BE657" s="5"/>
      <c r="BF657" s="5"/>
      <c r="BJ657" s="5"/>
      <c r="BK657" s="5"/>
      <c r="BO657" s="5"/>
      <c r="BP657" s="5"/>
      <c r="BT657" s="5"/>
      <c r="BU657" s="5"/>
      <c r="BY657" s="5"/>
      <c r="BZ657" s="5"/>
      <c r="CD657" s="5"/>
      <c r="CE657" s="5"/>
      <c r="CI657" s="5"/>
      <c r="CJ657" s="5"/>
      <c r="CN657" s="5"/>
      <c r="CO657" s="5"/>
      <c r="CS657" s="5"/>
      <c r="CT657" s="5"/>
      <c r="CX657" s="5"/>
      <c r="CY657" s="5"/>
      <c r="DC657" s="5"/>
      <c r="DD657" s="5"/>
      <c r="DH657" s="5"/>
      <c r="DI657" s="5"/>
      <c r="DM657" s="5"/>
      <c r="DN657" s="5"/>
      <c r="DR657" s="30"/>
    </row>
    <row r="658" spans="1:122" ht="13.5" customHeight="1" x14ac:dyDescent="0.15">
      <c r="A658" s="20">
        <v>655</v>
      </c>
      <c r="V658" s="52"/>
      <c r="AQ658" s="27"/>
      <c r="AS658" s="3"/>
      <c r="AT658" s="4"/>
      <c r="AZ658" s="5"/>
      <c r="BA658" s="5"/>
      <c r="BD658" s="6"/>
      <c r="BE658" s="5"/>
      <c r="BF658" s="5"/>
      <c r="BJ658" s="5"/>
      <c r="BK658" s="5"/>
      <c r="BO658" s="5"/>
      <c r="BP658" s="5"/>
      <c r="BT658" s="5"/>
      <c r="BU658" s="5"/>
      <c r="BY658" s="5"/>
      <c r="BZ658" s="5"/>
      <c r="CD658" s="5"/>
      <c r="CE658" s="5"/>
      <c r="CI658" s="5"/>
      <c r="CJ658" s="5"/>
      <c r="CN658" s="5"/>
      <c r="CO658" s="5"/>
      <c r="CS658" s="5"/>
      <c r="CT658" s="5"/>
      <c r="CX658" s="5"/>
      <c r="CY658" s="5"/>
      <c r="DC658" s="5"/>
      <c r="DD658" s="5"/>
      <c r="DH658" s="5"/>
      <c r="DI658" s="5"/>
      <c r="DM658" s="5"/>
      <c r="DN658" s="5"/>
      <c r="DR658" s="30"/>
    </row>
    <row r="659" spans="1:122" ht="13.5" customHeight="1" x14ac:dyDescent="0.15">
      <c r="A659" s="20">
        <v>656</v>
      </c>
      <c r="V659" s="52"/>
      <c r="AQ659" s="27"/>
      <c r="AS659" s="3"/>
      <c r="AT659" s="4"/>
      <c r="AZ659" s="5"/>
      <c r="BA659" s="5"/>
      <c r="BD659" s="6"/>
      <c r="BE659" s="5"/>
      <c r="BF659" s="5"/>
      <c r="BJ659" s="5"/>
      <c r="BK659" s="5"/>
      <c r="BO659" s="5"/>
      <c r="BP659" s="5"/>
      <c r="BT659" s="5"/>
      <c r="BU659" s="5"/>
      <c r="BY659" s="5"/>
      <c r="BZ659" s="5"/>
      <c r="CD659" s="5"/>
      <c r="CE659" s="5"/>
      <c r="CI659" s="5"/>
      <c r="CJ659" s="5"/>
      <c r="CN659" s="5"/>
      <c r="CO659" s="5"/>
      <c r="CS659" s="5"/>
      <c r="CT659" s="5"/>
      <c r="CX659" s="5"/>
      <c r="CY659" s="5"/>
      <c r="DC659" s="5"/>
      <c r="DD659" s="5"/>
      <c r="DH659" s="5"/>
      <c r="DI659" s="5"/>
      <c r="DM659" s="5"/>
      <c r="DN659" s="5"/>
      <c r="DR659" s="30"/>
    </row>
    <row r="660" spans="1:122" ht="13.5" customHeight="1" x14ac:dyDescent="0.15">
      <c r="A660" s="20">
        <v>657</v>
      </c>
      <c r="V660" s="52"/>
      <c r="AQ660" s="27"/>
      <c r="AS660" s="3"/>
      <c r="AT660" s="4"/>
      <c r="AZ660" s="5"/>
      <c r="BA660" s="5"/>
      <c r="BD660" s="6"/>
      <c r="BE660" s="5"/>
      <c r="BF660" s="5"/>
      <c r="BJ660" s="5"/>
      <c r="BK660" s="5"/>
      <c r="BO660" s="5"/>
      <c r="BP660" s="5"/>
      <c r="BT660" s="5"/>
      <c r="BU660" s="5"/>
      <c r="BY660" s="5"/>
      <c r="BZ660" s="5"/>
      <c r="CD660" s="5"/>
      <c r="CE660" s="5"/>
      <c r="CI660" s="5"/>
      <c r="CJ660" s="5"/>
      <c r="CN660" s="5"/>
      <c r="CO660" s="5"/>
      <c r="CS660" s="5"/>
      <c r="CT660" s="5"/>
      <c r="CX660" s="5"/>
      <c r="CY660" s="5"/>
      <c r="DC660" s="5"/>
      <c r="DD660" s="5"/>
      <c r="DH660" s="5"/>
      <c r="DI660" s="5"/>
      <c r="DM660" s="5"/>
      <c r="DN660" s="5"/>
      <c r="DR660" s="30"/>
    </row>
    <row r="661" spans="1:122" ht="13.5" customHeight="1" x14ac:dyDescent="0.15">
      <c r="A661" s="20">
        <v>658</v>
      </c>
      <c r="V661" s="52"/>
      <c r="AQ661" s="27"/>
      <c r="AS661" s="3"/>
      <c r="AT661" s="4"/>
      <c r="AZ661" s="5"/>
      <c r="BA661" s="5"/>
      <c r="BD661" s="6"/>
      <c r="BE661" s="5"/>
      <c r="BF661" s="5"/>
      <c r="BJ661" s="5"/>
      <c r="BK661" s="5"/>
      <c r="BO661" s="5"/>
      <c r="BP661" s="5"/>
      <c r="BT661" s="5"/>
      <c r="BU661" s="5"/>
      <c r="BY661" s="5"/>
      <c r="BZ661" s="5"/>
      <c r="CD661" s="5"/>
      <c r="CE661" s="5"/>
      <c r="CI661" s="5"/>
      <c r="CJ661" s="5"/>
      <c r="CN661" s="5"/>
      <c r="CO661" s="5"/>
      <c r="CS661" s="5"/>
      <c r="CT661" s="5"/>
      <c r="CX661" s="5"/>
      <c r="CY661" s="5"/>
      <c r="DC661" s="5"/>
      <c r="DD661" s="5"/>
      <c r="DH661" s="5"/>
      <c r="DI661" s="5"/>
      <c r="DM661" s="5"/>
      <c r="DN661" s="5"/>
      <c r="DR661" s="30"/>
    </row>
    <row r="662" spans="1:122" ht="13.5" customHeight="1" x14ac:dyDescent="0.15">
      <c r="A662" s="20">
        <v>659</v>
      </c>
      <c r="V662" s="52"/>
      <c r="AQ662" s="27"/>
      <c r="AS662" s="3"/>
      <c r="AT662" s="4"/>
      <c r="AZ662" s="5"/>
      <c r="BA662" s="5"/>
      <c r="BD662" s="6"/>
      <c r="BE662" s="5"/>
      <c r="BF662" s="5"/>
      <c r="BJ662" s="5"/>
      <c r="BK662" s="5"/>
      <c r="BO662" s="5"/>
      <c r="BP662" s="5"/>
      <c r="BT662" s="5"/>
      <c r="BU662" s="5"/>
      <c r="BY662" s="5"/>
      <c r="BZ662" s="5"/>
      <c r="CD662" s="5"/>
      <c r="CE662" s="5"/>
      <c r="CI662" s="5"/>
      <c r="CJ662" s="5"/>
      <c r="CN662" s="5"/>
      <c r="CO662" s="5"/>
      <c r="CS662" s="5"/>
      <c r="CT662" s="5"/>
      <c r="CX662" s="5"/>
      <c r="CY662" s="5"/>
      <c r="DC662" s="5"/>
      <c r="DD662" s="5"/>
      <c r="DH662" s="5"/>
      <c r="DI662" s="5"/>
      <c r="DM662" s="5"/>
      <c r="DN662" s="5"/>
      <c r="DR662" s="30"/>
    </row>
    <row r="663" spans="1:122" ht="13.5" customHeight="1" x14ac:dyDescent="0.15">
      <c r="A663" s="20">
        <v>660</v>
      </c>
      <c r="V663" s="52"/>
      <c r="AQ663" s="27"/>
      <c r="AS663" s="3"/>
      <c r="AT663" s="4"/>
      <c r="AZ663" s="5"/>
      <c r="BA663" s="5"/>
      <c r="BD663" s="6"/>
      <c r="BE663" s="5"/>
      <c r="BF663" s="5"/>
      <c r="BJ663" s="5"/>
      <c r="BK663" s="5"/>
      <c r="BO663" s="5"/>
      <c r="BP663" s="5"/>
      <c r="BT663" s="5"/>
      <c r="BU663" s="5"/>
      <c r="BY663" s="5"/>
      <c r="BZ663" s="5"/>
      <c r="CD663" s="5"/>
      <c r="CE663" s="5"/>
      <c r="CI663" s="5"/>
      <c r="CJ663" s="5"/>
      <c r="CN663" s="5"/>
      <c r="CO663" s="5"/>
      <c r="CS663" s="5"/>
      <c r="CT663" s="5"/>
      <c r="CX663" s="5"/>
      <c r="CY663" s="5"/>
      <c r="DC663" s="5"/>
      <c r="DD663" s="5"/>
      <c r="DH663" s="5"/>
      <c r="DI663" s="5"/>
      <c r="DM663" s="5"/>
      <c r="DN663" s="5"/>
      <c r="DR663" s="30"/>
    </row>
    <row r="664" spans="1:122" ht="13.5" customHeight="1" x14ac:dyDescent="0.15">
      <c r="A664" s="20">
        <v>661</v>
      </c>
      <c r="V664" s="52"/>
      <c r="AQ664" s="27"/>
      <c r="AS664" s="3"/>
      <c r="AT664" s="4"/>
      <c r="AZ664" s="5"/>
      <c r="BA664" s="5"/>
      <c r="BD664" s="6"/>
      <c r="BE664" s="5"/>
      <c r="BF664" s="5"/>
      <c r="BJ664" s="5"/>
      <c r="BK664" s="5"/>
      <c r="BO664" s="5"/>
      <c r="BP664" s="5"/>
      <c r="BT664" s="5"/>
      <c r="BU664" s="5"/>
      <c r="BY664" s="5"/>
      <c r="BZ664" s="5"/>
      <c r="CD664" s="5"/>
      <c r="CE664" s="5"/>
      <c r="CI664" s="5"/>
      <c r="CJ664" s="5"/>
      <c r="CN664" s="5"/>
      <c r="CO664" s="5"/>
      <c r="CS664" s="5"/>
      <c r="CT664" s="5"/>
      <c r="CX664" s="5"/>
      <c r="CY664" s="5"/>
      <c r="DC664" s="5"/>
      <c r="DD664" s="5"/>
      <c r="DH664" s="5"/>
      <c r="DI664" s="5"/>
      <c r="DM664" s="5"/>
      <c r="DN664" s="5"/>
      <c r="DR664" s="30"/>
    </row>
    <row r="665" spans="1:122" ht="13.5" customHeight="1" x14ac:dyDescent="0.15">
      <c r="A665" s="20">
        <v>662</v>
      </c>
      <c r="V665" s="52"/>
      <c r="AQ665" s="27"/>
      <c r="AS665" s="3"/>
      <c r="AT665" s="4"/>
      <c r="AZ665" s="5"/>
      <c r="BA665" s="5"/>
      <c r="BD665" s="6"/>
      <c r="BE665" s="5"/>
      <c r="BF665" s="5"/>
      <c r="BJ665" s="5"/>
      <c r="BK665" s="5"/>
      <c r="BO665" s="5"/>
      <c r="BP665" s="5"/>
      <c r="BT665" s="5"/>
      <c r="BU665" s="5"/>
      <c r="BY665" s="5"/>
      <c r="BZ665" s="5"/>
      <c r="CD665" s="5"/>
      <c r="CE665" s="5"/>
      <c r="CI665" s="5"/>
      <c r="CJ665" s="5"/>
      <c r="CN665" s="5"/>
      <c r="CO665" s="5"/>
      <c r="CS665" s="5"/>
      <c r="CT665" s="5"/>
      <c r="CX665" s="5"/>
      <c r="CY665" s="5"/>
      <c r="DC665" s="5"/>
      <c r="DD665" s="5"/>
      <c r="DH665" s="5"/>
      <c r="DI665" s="5"/>
      <c r="DM665" s="5"/>
      <c r="DN665" s="5"/>
      <c r="DR665" s="30"/>
    </row>
    <row r="666" spans="1:122" ht="13.5" customHeight="1" x14ac:dyDescent="0.15">
      <c r="A666" s="20">
        <v>663</v>
      </c>
      <c r="V666" s="52"/>
      <c r="AQ666" s="27"/>
      <c r="AS666" s="3"/>
      <c r="AT666" s="4"/>
      <c r="AZ666" s="5"/>
      <c r="BA666" s="5"/>
      <c r="BD666" s="6"/>
      <c r="BE666" s="5"/>
      <c r="BF666" s="5"/>
      <c r="BJ666" s="5"/>
      <c r="BK666" s="5"/>
      <c r="BO666" s="5"/>
      <c r="BP666" s="5"/>
      <c r="BT666" s="5"/>
      <c r="BU666" s="5"/>
      <c r="BY666" s="5"/>
      <c r="BZ666" s="5"/>
      <c r="CD666" s="5"/>
      <c r="CE666" s="5"/>
      <c r="CI666" s="5"/>
      <c r="CJ666" s="5"/>
      <c r="CN666" s="5"/>
      <c r="CO666" s="5"/>
      <c r="CS666" s="5"/>
      <c r="CT666" s="5"/>
      <c r="CX666" s="5"/>
      <c r="CY666" s="5"/>
      <c r="DC666" s="5"/>
      <c r="DD666" s="5"/>
      <c r="DH666" s="5"/>
      <c r="DI666" s="5"/>
      <c r="DM666" s="5"/>
      <c r="DN666" s="5"/>
      <c r="DR666" s="30"/>
    </row>
    <row r="667" spans="1:122" ht="13.5" customHeight="1" x14ac:dyDescent="0.15">
      <c r="A667" s="20">
        <v>664</v>
      </c>
      <c r="V667" s="52"/>
      <c r="AQ667" s="27"/>
      <c r="AS667" s="3"/>
      <c r="AT667" s="4"/>
      <c r="AZ667" s="5"/>
      <c r="BA667" s="5"/>
      <c r="BD667" s="6"/>
      <c r="BE667" s="5"/>
      <c r="BF667" s="5"/>
      <c r="BJ667" s="5"/>
      <c r="BK667" s="5"/>
      <c r="BO667" s="5"/>
      <c r="BP667" s="5"/>
      <c r="BT667" s="5"/>
      <c r="BU667" s="5"/>
      <c r="BY667" s="5"/>
      <c r="BZ667" s="5"/>
      <c r="CD667" s="5"/>
      <c r="CE667" s="5"/>
      <c r="CI667" s="5"/>
      <c r="CJ667" s="5"/>
      <c r="CN667" s="5"/>
      <c r="CO667" s="5"/>
      <c r="CS667" s="5"/>
      <c r="CT667" s="5"/>
      <c r="CX667" s="5"/>
      <c r="CY667" s="5"/>
      <c r="DC667" s="5"/>
      <c r="DD667" s="5"/>
      <c r="DH667" s="5"/>
      <c r="DI667" s="5"/>
      <c r="DM667" s="5"/>
      <c r="DN667" s="5"/>
      <c r="DR667" s="30"/>
    </row>
    <row r="668" spans="1:122" ht="13.5" customHeight="1" x14ac:dyDescent="0.15">
      <c r="A668" s="20">
        <v>665</v>
      </c>
      <c r="V668" s="52"/>
      <c r="AQ668" s="27"/>
      <c r="AS668" s="3"/>
      <c r="AT668" s="4"/>
      <c r="AZ668" s="5"/>
      <c r="BA668" s="5"/>
      <c r="BD668" s="6"/>
      <c r="BE668" s="5"/>
      <c r="BF668" s="5"/>
      <c r="BJ668" s="5"/>
      <c r="BK668" s="5"/>
      <c r="BO668" s="5"/>
      <c r="BP668" s="5"/>
      <c r="BT668" s="5"/>
      <c r="BU668" s="5"/>
      <c r="BY668" s="5"/>
      <c r="BZ668" s="5"/>
      <c r="CD668" s="5"/>
      <c r="CE668" s="5"/>
      <c r="CI668" s="5"/>
      <c r="CJ668" s="5"/>
      <c r="CN668" s="5"/>
      <c r="CO668" s="5"/>
      <c r="CS668" s="5"/>
      <c r="CT668" s="5"/>
      <c r="CX668" s="5"/>
      <c r="CY668" s="5"/>
      <c r="DC668" s="5"/>
      <c r="DD668" s="5"/>
      <c r="DH668" s="5"/>
      <c r="DI668" s="5"/>
      <c r="DM668" s="5"/>
      <c r="DN668" s="5"/>
      <c r="DR668" s="30"/>
    </row>
    <row r="669" spans="1:122" ht="13.5" customHeight="1" x14ac:dyDescent="0.15">
      <c r="A669" s="20">
        <v>666</v>
      </c>
      <c r="V669" s="52"/>
      <c r="AQ669" s="27"/>
      <c r="AS669" s="3"/>
      <c r="AT669" s="4"/>
      <c r="AZ669" s="5"/>
      <c r="BA669" s="5"/>
      <c r="BD669" s="6"/>
      <c r="BE669" s="5"/>
      <c r="BF669" s="5"/>
      <c r="BJ669" s="5"/>
      <c r="BK669" s="5"/>
      <c r="BO669" s="5"/>
      <c r="BP669" s="5"/>
      <c r="BT669" s="5"/>
      <c r="BU669" s="5"/>
      <c r="BY669" s="5"/>
      <c r="BZ669" s="5"/>
      <c r="CD669" s="5"/>
      <c r="CE669" s="5"/>
      <c r="CI669" s="5"/>
      <c r="CJ669" s="5"/>
      <c r="CN669" s="5"/>
      <c r="CO669" s="5"/>
      <c r="CS669" s="5"/>
      <c r="CT669" s="5"/>
      <c r="CX669" s="5"/>
      <c r="CY669" s="5"/>
      <c r="DC669" s="5"/>
      <c r="DD669" s="5"/>
      <c r="DH669" s="5"/>
      <c r="DI669" s="5"/>
      <c r="DM669" s="5"/>
      <c r="DN669" s="5"/>
      <c r="DR669" s="30"/>
    </row>
    <row r="670" spans="1:122" ht="13.5" customHeight="1" x14ac:dyDescent="0.15">
      <c r="A670" s="20">
        <v>667</v>
      </c>
      <c r="V670" s="52"/>
      <c r="AQ670" s="27"/>
      <c r="AS670" s="3"/>
      <c r="AT670" s="4"/>
      <c r="AZ670" s="5"/>
      <c r="BA670" s="5"/>
      <c r="BD670" s="6"/>
      <c r="BE670" s="5"/>
      <c r="BF670" s="5"/>
      <c r="BJ670" s="5"/>
      <c r="BK670" s="5"/>
      <c r="BO670" s="5"/>
      <c r="BP670" s="5"/>
      <c r="BT670" s="5"/>
      <c r="BU670" s="5"/>
      <c r="BY670" s="5"/>
      <c r="BZ670" s="5"/>
      <c r="CD670" s="5"/>
      <c r="CE670" s="5"/>
      <c r="CI670" s="5"/>
      <c r="CJ670" s="5"/>
      <c r="CN670" s="5"/>
      <c r="CO670" s="5"/>
      <c r="CS670" s="5"/>
      <c r="CT670" s="5"/>
      <c r="CX670" s="5"/>
      <c r="CY670" s="5"/>
      <c r="DC670" s="5"/>
      <c r="DD670" s="5"/>
      <c r="DH670" s="5"/>
      <c r="DI670" s="5"/>
      <c r="DM670" s="5"/>
      <c r="DN670" s="5"/>
      <c r="DR670" s="30"/>
    </row>
    <row r="671" spans="1:122" ht="13.5" customHeight="1" x14ac:dyDescent="0.15">
      <c r="A671" s="20">
        <v>668</v>
      </c>
      <c r="V671" s="52"/>
      <c r="AQ671" s="27"/>
      <c r="AS671" s="3"/>
      <c r="AT671" s="4"/>
      <c r="AZ671" s="5"/>
      <c r="BA671" s="5"/>
      <c r="BD671" s="6"/>
      <c r="BE671" s="5"/>
      <c r="BF671" s="5"/>
      <c r="BJ671" s="5"/>
      <c r="BK671" s="5"/>
      <c r="BO671" s="5"/>
      <c r="BP671" s="5"/>
      <c r="BT671" s="5"/>
      <c r="BU671" s="5"/>
      <c r="BY671" s="5"/>
      <c r="BZ671" s="5"/>
      <c r="CD671" s="5"/>
      <c r="CE671" s="5"/>
      <c r="CI671" s="5"/>
      <c r="CJ671" s="5"/>
      <c r="CN671" s="5"/>
      <c r="CO671" s="5"/>
      <c r="CS671" s="5"/>
      <c r="CT671" s="5"/>
      <c r="CX671" s="5"/>
      <c r="CY671" s="5"/>
      <c r="DC671" s="5"/>
      <c r="DD671" s="5"/>
      <c r="DH671" s="5"/>
      <c r="DI671" s="5"/>
      <c r="DM671" s="5"/>
      <c r="DN671" s="5"/>
      <c r="DR671" s="30"/>
    </row>
    <row r="672" spans="1:122" ht="13.5" customHeight="1" x14ac:dyDescent="0.15">
      <c r="A672" s="20">
        <v>669</v>
      </c>
      <c r="V672" s="52"/>
      <c r="AQ672" s="27"/>
      <c r="AS672" s="3"/>
      <c r="AT672" s="4"/>
      <c r="AZ672" s="5"/>
      <c r="BA672" s="5"/>
      <c r="BD672" s="6"/>
      <c r="BE672" s="5"/>
      <c r="BF672" s="5"/>
      <c r="BJ672" s="5"/>
      <c r="BK672" s="5"/>
      <c r="BO672" s="5"/>
      <c r="BP672" s="5"/>
      <c r="BT672" s="5"/>
      <c r="BU672" s="5"/>
      <c r="BY672" s="5"/>
      <c r="BZ672" s="5"/>
      <c r="CD672" s="5"/>
      <c r="CE672" s="5"/>
      <c r="CI672" s="5"/>
      <c r="CJ672" s="5"/>
      <c r="CN672" s="5"/>
      <c r="CO672" s="5"/>
      <c r="CS672" s="5"/>
      <c r="CT672" s="5"/>
      <c r="CX672" s="5"/>
      <c r="CY672" s="5"/>
      <c r="DC672" s="5"/>
      <c r="DD672" s="5"/>
      <c r="DH672" s="5"/>
      <c r="DI672" s="5"/>
      <c r="DM672" s="5"/>
      <c r="DN672" s="5"/>
      <c r="DR672" s="30"/>
    </row>
    <row r="673" spans="1:122" ht="13.5" customHeight="1" x14ac:dyDescent="0.15">
      <c r="A673" s="20">
        <v>670</v>
      </c>
      <c r="V673" s="52"/>
      <c r="AQ673" s="27"/>
      <c r="AS673" s="3"/>
      <c r="AT673" s="4"/>
      <c r="AZ673" s="5"/>
      <c r="BA673" s="5"/>
      <c r="BD673" s="6"/>
      <c r="BE673" s="5"/>
      <c r="BF673" s="5"/>
      <c r="BJ673" s="5"/>
      <c r="BK673" s="5"/>
      <c r="BO673" s="5"/>
      <c r="BP673" s="5"/>
      <c r="BT673" s="5"/>
      <c r="BU673" s="5"/>
      <c r="BY673" s="5"/>
      <c r="BZ673" s="5"/>
      <c r="CD673" s="5"/>
      <c r="CE673" s="5"/>
      <c r="CI673" s="5"/>
      <c r="CJ673" s="5"/>
      <c r="CN673" s="5"/>
      <c r="CO673" s="5"/>
      <c r="CS673" s="5"/>
      <c r="CT673" s="5"/>
      <c r="CX673" s="5"/>
      <c r="CY673" s="5"/>
      <c r="DC673" s="5"/>
      <c r="DD673" s="5"/>
      <c r="DH673" s="5"/>
      <c r="DI673" s="5"/>
      <c r="DM673" s="5"/>
      <c r="DN673" s="5"/>
      <c r="DR673" s="30"/>
    </row>
    <row r="674" spans="1:122" ht="13.5" customHeight="1" x14ac:dyDescent="0.15">
      <c r="A674" s="20">
        <v>671</v>
      </c>
      <c r="V674" s="52"/>
      <c r="AQ674" s="27"/>
      <c r="AS674" s="3"/>
      <c r="AT674" s="4"/>
      <c r="AZ674" s="5"/>
      <c r="BA674" s="5"/>
      <c r="BD674" s="6"/>
      <c r="BE674" s="5"/>
      <c r="BF674" s="5"/>
      <c r="BJ674" s="5"/>
      <c r="BK674" s="5"/>
      <c r="BO674" s="5"/>
      <c r="BP674" s="5"/>
      <c r="BT674" s="5"/>
      <c r="BU674" s="5"/>
      <c r="BY674" s="5"/>
      <c r="BZ674" s="5"/>
      <c r="CD674" s="5"/>
      <c r="CE674" s="5"/>
      <c r="CI674" s="5"/>
      <c r="CJ674" s="5"/>
      <c r="CN674" s="5"/>
      <c r="CO674" s="5"/>
      <c r="CS674" s="5"/>
      <c r="CT674" s="5"/>
      <c r="CX674" s="5"/>
      <c r="CY674" s="5"/>
      <c r="DC674" s="5"/>
      <c r="DD674" s="5"/>
      <c r="DH674" s="5"/>
      <c r="DI674" s="5"/>
      <c r="DM674" s="5"/>
      <c r="DN674" s="5"/>
      <c r="DR674" s="30"/>
    </row>
    <row r="675" spans="1:122" ht="13.5" customHeight="1" x14ac:dyDescent="0.15">
      <c r="A675" s="20">
        <v>672</v>
      </c>
      <c r="V675" s="52"/>
      <c r="AQ675" s="27"/>
      <c r="AS675" s="3"/>
      <c r="AT675" s="4"/>
      <c r="AZ675" s="5"/>
      <c r="BA675" s="5"/>
      <c r="BD675" s="6"/>
      <c r="BE675" s="5"/>
      <c r="BF675" s="5"/>
      <c r="BJ675" s="5"/>
      <c r="BK675" s="5"/>
      <c r="BO675" s="5"/>
      <c r="BP675" s="5"/>
      <c r="BT675" s="5"/>
      <c r="BU675" s="5"/>
      <c r="BY675" s="5"/>
      <c r="BZ675" s="5"/>
      <c r="CD675" s="5"/>
      <c r="CE675" s="5"/>
      <c r="CI675" s="5"/>
      <c r="CJ675" s="5"/>
      <c r="CN675" s="5"/>
      <c r="CO675" s="5"/>
      <c r="CS675" s="5"/>
      <c r="CT675" s="5"/>
      <c r="CX675" s="5"/>
      <c r="CY675" s="5"/>
      <c r="DC675" s="5"/>
      <c r="DD675" s="5"/>
      <c r="DH675" s="5"/>
      <c r="DI675" s="5"/>
      <c r="DM675" s="5"/>
      <c r="DN675" s="5"/>
      <c r="DR675" s="30"/>
    </row>
    <row r="676" spans="1:122" ht="13.5" customHeight="1" x14ac:dyDescent="0.15">
      <c r="A676" s="20">
        <v>673</v>
      </c>
      <c r="V676" s="52"/>
      <c r="AQ676" s="27"/>
      <c r="AS676" s="3"/>
      <c r="AT676" s="4"/>
      <c r="AZ676" s="5"/>
      <c r="BA676" s="5"/>
      <c r="BD676" s="6"/>
      <c r="BE676" s="5"/>
      <c r="BF676" s="5"/>
      <c r="BJ676" s="5"/>
      <c r="BK676" s="5"/>
      <c r="BO676" s="5"/>
      <c r="BP676" s="5"/>
      <c r="BT676" s="5"/>
      <c r="BU676" s="5"/>
      <c r="BY676" s="5"/>
      <c r="BZ676" s="5"/>
      <c r="CD676" s="5"/>
      <c r="CE676" s="5"/>
      <c r="CI676" s="5"/>
      <c r="CJ676" s="5"/>
      <c r="CN676" s="5"/>
      <c r="CO676" s="5"/>
      <c r="CS676" s="5"/>
      <c r="CT676" s="5"/>
      <c r="CX676" s="5"/>
      <c r="CY676" s="5"/>
      <c r="DC676" s="5"/>
      <c r="DD676" s="5"/>
      <c r="DH676" s="5"/>
      <c r="DI676" s="5"/>
      <c r="DM676" s="5"/>
      <c r="DN676" s="5"/>
      <c r="DR676" s="30"/>
    </row>
    <row r="677" spans="1:122" ht="13.5" customHeight="1" x14ac:dyDescent="0.15">
      <c r="A677" s="20">
        <v>674</v>
      </c>
      <c r="V677" s="52"/>
      <c r="AQ677" s="27"/>
      <c r="AS677" s="3"/>
      <c r="AT677" s="4"/>
      <c r="AZ677" s="5"/>
      <c r="BA677" s="5"/>
      <c r="BD677" s="6"/>
      <c r="BE677" s="5"/>
      <c r="BF677" s="5"/>
      <c r="BJ677" s="5"/>
      <c r="BK677" s="5"/>
      <c r="BO677" s="5"/>
      <c r="BP677" s="5"/>
      <c r="BT677" s="5"/>
      <c r="BU677" s="5"/>
      <c r="BY677" s="5"/>
      <c r="BZ677" s="5"/>
      <c r="CD677" s="5"/>
      <c r="CE677" s="5"/>
      <c r="CI677" s="5"/>
      <c r="CJ677" s="5"/>
      <c r="CN677" s="5"/>
      <c r="CO677" s="5"/>
      <c r="CS677" s="5"/>
      <c r="CT677" s="5"/>
      <c r="CX677" s="5"/>
      <c r="CY677" s="5"/>
      <c r="DC677" s="5"/>
      <c r="DD677" s="5"/>
      <c r="DH677" s="5"/>
      <c r="DI677" s="5"/>
      <c r="DM677" s="5"/>
      <c r="DN677" s="5"/>
      <c r="DR677" s="30"/>
    </row>
    <row r="678" spans="1:122" ht="13.5" customHeight="1" x14ac:dyDescent="0.15">
      <c r="A678" s="20">
        <v>675</v>
      </c>
      <c r="V678" s="52"/>
      <c r="AQ678" s="27"/>
      <c r="AS678" s="3"/>
      <c r="AT678" s="4"/>
      <c r="AZ678" s="5"/>
      <c r="BA678" s="5"/>
      <c r="BD678" s="6"/>
      <c r="BE678" s="5"/>
      <c r="BF678" s="5"/>
      <c r="BJ678" s="5"/>
      <c r="BK678" s="5"/>
      <c r="BO678" s="5"/>
      <c r="BP678" s="5"/>
      <c r="BT678" s="5"/>
      <c r="BU678" s="5"/>
      <c r="BY678" s="5"/>
      <c r="BZ678" s="5"/>
      <c r="CD678" s="5"/>
      <c r="CE678" s="5"/>
      <c r="CI678" s="5"/>
      <c r="CJ678" s="5"/>
      <c r="CN678" s="5"/>
      <c r="CO678" s="5"/>
      <c r="CS678" s="5"/>
      <c r="CT678" s="5"/>
      <c r="CX678" s="5"/>
      <c r="CY678" s="5"/>
      <c r="DC678" s="5"/>
      <c r="DD678" s="5"/>
      <c r="DH678" s="5"/>
      <c r="DI678" s="5"/>
      <c r="DM678" s="5"/>
      <c r="DN678" s="5"/>
      <c r="DR678" s="30"/>
    </row>
    <row r="679" spans="1:122" ht="13.5" customHeight="1" x14ac:dyDescent="0.15">
      <c r="A679" s="20">
        <v>676</v>
      </c>
      <c r="V679" s="52"/>
      <c r="AQ679" s="27"/>
      <c r="AS679" s="3"/>
      <c r="AT679" s="4"/>
      <c r="AZ679" s="5"/>
      <c r="BA679" s="5"/>
      <c r="BD679" s="6"/>
      <c r="BE679" s="5"/>
      <c r="BF679" s="5"/>
      <c r="BJ679" s="5"/>
      <c r="BK679" s="5"/>
      <c r="BO679" s="5"/>
      <c r="BP679" s="5"/>
      <c r="BT679" s="5"/>
      <c r="BU679" s="5"/>
      <c r="BY679" s="5"/>
      <c r="BZ679" s="5"/>
      <c r="CD679" s="5"/>
      <c r="CE679" s="5"/>
      <c r="CI679" s="5"/>
      <c r="CJ679" s="5"/>
      <c r="CN679" s="5"/>
      <c r="CO679" s="5"/>
      <c r="CS679" s="5"/>
      <c r="CT679" s="5"/>
      <c r="CX679" s="5"/>
      <c r="CY679" s="5"/>
      <c r="DC679" s="5"/>
      <c r="DD679" s="5"/>
      <c r="DH679" s="5"/>
      <c r="DI679" s="5"/>
      <c r="DM679" s="5"/>
      <c r="DN679" s="5"/>
      <c r="DR679" s="30"/>
    </row>
    <row r="680" spans="1:122" ht="13.5" customHeight="1" x14ac:dyDescent="0.15">
      <c r="A680" s="20">
        <v>677</v>
      </c>
      <c r="V680" s="52"/>
      <c r="AQ680" s="27"/>
      <c r="AS680" s="3"/>
      <c r="AT680" s="4"/>
      <c r="AZ680" s="5"/>
      <c r="BA680" s="5"/>
      <c r="BD680" s="6"/>
      <c r="BE680" s="5"/>
      <c r="BF680" s="5"/>
      <c r="BJ680" s="5"/>
      <c r="BK680" s="5"/>
      <c r="BO680" s="5"/>
      <c r="BP680" s="5"/>
      <c r="BT680" s="5"/>
      <c r="BU680" s="5"/>
      <c r="BY680" s="5"/>
      <c r="BZ680" s="5"/>
      <c r="CD680" s="5"/>
      <c r="CE680" s="5"/>
      <c r="CI680" s="5"/>
      <c r="CJ680" s="5"/>
      <c r="CN680" s="5"/>
      <c r="CO680" s="5"/>
      <c r="CS680" s="5"/>
      <c r="CT680" s="5"/>
      <c r="CX680" s="5"/>
      <c r="CY680" s="5"/>
      <c r="DC680" s="5"/>
      <c r="DD680" s="5"/>
      <c r="DH680" s="5"/>
      <c r="DI680" s="5"/>
      <c r="DM680" s="5"/>
      <c r="DN680" s="5"/>
      <c r="DR680" s="30"/>
    </row>
    <row r="681" spans="1:122" ht="13.5" customHeight="1" x14ac:dyDescent="0.15">
      <c r="A681" s="20">
        <v>678</v>
      </c>
      <c r="V681" s="52"/>
      <c r="AQ681" s="27"/>
      <c r="AS681" s="3"/>
      <c r="AT681" s="4"/>
      <c r="AZ681" s="5"/>
      <c r="BA681" s="5"/>
      <c r="BD681" s="6"/>
      <c r="BE681" s="5"/>
      <c r="BF681" s="5"/>
      <c r="BJ681" s="5"/>
      <c r="BK681" s="5"/>
      <c r="BO681" s="5"/>
      <c r="BP681" s="5"/>
      <c r="BT681" s="5"/>
      <c r="BU681" s="5"/>
      <c r="BY681" s="5"/>
      <c r="BZ681" s="5"/>
      <c r="CD681" s="5"/>
      <c r="CE681" s="5"/>
      <c r="CI681" s="5"/>
      <c r="CJ681" s="5"/>
      <c r="CN681" s="5"/>
      <c r="CO681" s="5"/>
      <c r="CS681" s="5"/>
      <c r="CT681" s="5"/>
      <c r="CX681" s="5"/>
      <c r="CY681" s="5"/>
      <c r="DC681" s="5"/>
      <c r="DD681" s="5"/>
      <c r="DH681" s="5"/>
      <c r="DI681" s="5"/>
      <c r="DM681" s="5"/>
      <c r="DN681" s="5"/>
      <c r="DR681" s="30"/>
    </row>
    <row r="682" spans="1:122" ht="13.5" customHeight="1" x14ac:dyDescent="0.15">
      <c r="A682" s="20">
        <v>679</v>
      </c>
      <c r="V682" s="52"/>
      <c r="AQ682" s="27"/>
      <c r="AS682" s="3"/>
      <c r="AT682" s="4"/>
      <c r="AZ682" s="5"/>
      <c r="BA682" s="5"/>
      <c r="BD682" s="6"/>
      <c r="BE682" s="5"/>
      <c r="BF682" s="5"/>
      <c r="BJ682" s="5"/>
      <c r="BK682" s="5"/>
      <c r="BO682" s="5"/>
      <c r="BP682" s="5"/>
      <c r="BT682" s="5"/>
      <c r="BU682" s="5"/>
      <c r="BY682" s="5"/>
      <c r="BZ682" s="5"/>
      <c r="CD682" s="5"/>
      <c r="CE682" s="5"/>
      <c r="CI682" s="5"/>
      <c r="CJ682" s="5"/>
      <c r="CN682" s="5"/>
      <c r="CO682" s="5"/>
      <c r="CS682" s="5"/>
      <c r="CT682" s="5"/>
      <c r="CX682" s="5"/>
      <c r="CY682" s="5"/>
      <c r="DC682" s="5"/>
      <c r="DD682" s="5"/>
      <c r="DH682" s="5"/>
      <c r="DI682" s="5"/>
      <c r="DM682" s="5"/>
      <c r="DN682" s="5"/>
      <c r="DR682" s="30"/>
    </row>
    <row r="683" spans="1:122" ht="13.5" customHeight="1" x14ac:dyDescent="0.15">
      <c r="A683" s="20">
        <v>680</v>
      </c>
      <c r="V683" s="52"/>
      <c r="AQ683" s="27"/>
      <c r="AS683" s="3"/>
      <c r="AT683" s="4"/>
      <c r="AZ683" s="5"/>
      <c r="BA683" s="5"/>
      <c r="BD683" s="6"/>
      <c r="BE683" s="5"/>
      <c r="BF683" s="5"/>
      <c r="BJ683" s="5"/>
      <c r="BK683" s="5"/>
      <c r="BO683" s="5"/>
      <c r="BP683" s="5"/>
      <c r="BT683" s="5"/>
      <c r="BU683" s="5"/>
      <c r="BY683" s="5"/>
      <c r="BZ683" s="5"/>
      <c r="CD683" s="5"/>
      <c r="CE683" s="5"/>
      <c r="CI683" s="5"/>
      <c r="CJ683" s="5"/>
      <c r="CN683" s="5"/>
      <c r="CO683" s="5"/>
      <c r="CS683" s="5"/>
      <c r="CT683" s="5"/>
      <c r="CX683" s="5"/>
      <c r="CY683" s="5"/>
      <c r="DC683" s="5"/>
      <c r="DD683" s="5"/>
      <c r="DH683" s="5"/>
      <c r="DI683" s="5"/>
      <c r="DM683" s="5"/>
      <c r="DN683" s="5"/>
      <c r="DR683" s="30"/>
    </row>
    <row r="684" spans="1:122" ht="13.5" customHeight="1" x14ac:dyDescent="0.15">
      <c r="A684" s="20">
        <v>681</v>
      </c>
      <c r="V684" s="52"/>
      <c r="AQ684" s="27"/>
      <c r="AS684" s="3"/>
      <c r="AT684" s="4"/>
      <c r="AZ684" s="5"/>
      <c r="BA684" s="5"/>
      <c r="BD684" s="6"/>
      <c r="BE684" s="5"/>
      <c r="BF684" s="5"/>
      <c r="BJ684" s="5"/>
      <c r="BK684" s="5"/>
      <c r="BO684" s="5"/>
      <c r="BP684" s="5"/>
      <c r="BT684" s="5"/>
      <c r="BU684" s="5"/>
      <c r="BY684" s="5"/>
      <c r="BZ684" s="5"/>
      <c r="CD684" s="5"/>
      <c r="CE684" s="5"/>
      <c r="CI684" s="5"/>
      <c r="CJ684" s="5"/>
      <c r="CN684" s="5"/>
      <c r="CO684" s="5"/>
      <c r="CS684" s="5"/>
      <c r="CT684" s="5"/>
      <c r="CX684" s="5"/>
      <c r="CY684" s="5"/>
      <c r="DC684" s="5"/>
      <c r="DD684" s="5"/>
      <c r="DH684" s="5"/>
      <c r="DI684" s="5"/>
      <c r="DM684" s="5"/>
      <c r="DN684" s="5"/>
      <c r="DR684" s="30"/>
    </row>
    <row r="685" spans="1:122" ht="13.5" customHeight="1" x14ac:dyDescent="0.15">
      <c r="A685" s="20">
        <v>682</v>
      </c>
      <c r="V685" s="52"/>
      <c r="AQ685" s="27"/>
      <c r="AS685" s="3"/>
      <c r="AT685" s="4"/>
      <c r="AZ685" s="5"/>
      <c r="BA685" s="5"/>
      <c r="BD685" s="6"/>
      <c r="BE685" s="5"/>
      <c r="BF685" s="5"/>
      <c r="BJ685" s="5"/>
      <c r="BK685" s="5"/>
      <c r="BO685" s="5"/>
      <c r="BP685" s="5"/>
      <c r="BT685" s="5"/>
      <c r="BU685" s="5"/>
      <c r="BY685" s="5"/>
      <c r="BZ685" s="5"/>
      <c r="CD685" s="5"/>
      <c r="CE685" s="5"/>
      <c r="CI685" s="5"/>
      <c r="CJ685" s="5"/>
      <c r="CN685" s="5"/>
      <c r="CO685" s="5"/>
      <c r="CS685" s="5"/>
      <c r="CT685" s="5"/>
      <c r="CX685" s="5"/>
      <c r="CY685" s="5"/>
      <c r="DC685" s="5"/>
      <c r="DD685" s="5"/>
      <c r="DH685" s="5"/>
      <c r="DI685" s="5"/>
      <c r="DM685" s="5"/>
      <c r="DN685" s="5"/>
      <c r="DR685" s="30"/>
    </row>
    <row r="686" spans="1:122" ht="13.5" customHeight="1" x14ac:dyDescent="0.15">
      <c r="A686" s="20">
        <v>683</v>
      </c>
      <c r="V686" s="52"/>
      <c r="AQ686" s="27"/>
      <c r="AS686" s="3"/>
      <c r="AT686" s="4"/>
      <c r="AZ686" s="5"/>
      <c r="BA686" s="5"/>
      <c r="BD686" s="6"/>
      <c r="BE686" s="5"/>
      <c r="BF686" s="5"/>
      <c r="BJ686" s="5"/>
      <c r="BK686" s="5"/>
      <c r="BO686" s="5"/>
      <c r="BP686" s="5"/>
      <c r="BT686" s="5"/>
      <c r="BU686" s="5"/>
      <c r="BY686" s="5"/>
      <c r="BZ686" s="5"/>
      <c r="CD686" s="5"/>
      <c r="CE686" s="5"/>
      <c r="CI686" s="5"/>
      <c r="CJ686" s="5"/>
      <c r="CN686" s="5"/>
      <c r="CO686" s="5"/>
      <c r="CS686" s="5"/>
      <c r="CT686" s="5"/>
      <c r="CX686" s="5"/>
      <c r="CY686" s="5"/>
      <c r="DC686" s="5"/>
      <c r="DD686" s="5"/>
      <c r="DH686" s="5"/>
      <c r="DI686" s="5"/>
      <c r="DM686" s="5"/>
      <c r="DN686" s="5"/>
      <c r="DR686" s="30"/>
    </row>
    <row r="687" spans="1:122" ht="13.5" customHeight="1" x14ac:dyDescent="0.15">
      <c r="A687" s="20">
        <v>684</v>
      </c>
      <c r="V687" s="52"/>
      <c r="AQ687" s="27"/>
      <c r="AS687" s="3"/>
      <c r="AT687" s="4"/>
      <c r="AZ687" s="5"/>
      <c r="BA687" s="5"/>
      <c r="BD687" s="6"/>
      <c r="BE687" s="5"/>
      <c r="BF687" s="5"/>
      <c r="BJ687" s="5"/>
      <c r="BK687" s="5"/>
      <c r="BO687" s="5"/>
      <c r="BP687" s="5"/>
      <c r="BT687" s="5"/>
      <c r="BU687" s="5"/>
      <c r="BY687" s="5"/>
      <c r="BZ687" s="5"/>
      <c r="CD687" s="5"/>
      <c r="CE687" s="5"/>
      <c r="CI687" s="5"/>
      <c r="CJ687" s="5"/>
      <c r="CN687" s="5"/>
      <c r="CO687" s="5"/>
      <c r="CS687" s="5"/>
      <c r="CT687" s="5"/>
      <c r="CX687" s="5"/>
      <c r="CY687" s="5"/>
      <c r="DC687" s="5"/>
      <c r="DD687" s="5"/>
      <c r="DH687" s="5"/>
      <c r="DI687" s="5"/>
      <c r="DM687" s="5"/>
      <c r="DN687" s="5"/>
      <c r="DR687" s="30"/>
    </row>
    <row r="688" spans="1:122" ht="13.5" customHeight="1" x14ac:dyDescent="0.15">
      <c r="A688" s="20">
        <v>685</v>
      </c>
      <c r="V688" s="52"/>
      <c r="AQ688" s="27"/>
      <c r="AS688" s="3"/>
      <c r="AT688" s="4"/>
      <c r="AZ688" s="5"/>
      <c r="BA688" s="5"/>
      <c r="BD688" s="6"/>
      <c r="BE688" s="5"/>
      <c r="BF688" s="5"/>
      <c r="BJ688" s="5"/>
      <c r="BK688" s="5"/>
      <c r="BO688" s="5"/>
      <c r="BP688" s="5"/>
      <c r="BT688" s="5"/>
      <c r="BU688" s="5"/>
      <c r="BY688" s="5"/>
      <c r="BZ688" s="5"/>
      <c r="CD688" s="5"/>
      <c r="CE688" s="5"/>
      <c r="CI688" s="5"/>
      <c r="CJ688" s="5"/>
      <c r="CN688" s="5"/>
      <c r="CO688" s="5"/>
      <c r="CS688" s="5"/>
      <c r="CT688" s="5"/>
      <c r="CX688" s="5"/>
      <c r="CY688" s="5"/>
      <c r="DC688" s="5"/>
      <c r="DD688" s="5"/>
      <c r="DH688" s="5"/>
      <c r="DI688" s="5"/>
      <c r="DM688" s="5"/>
      <c r="DN688" s="5"/>
      <c r="DR688" s="30"/>
    </row>
    <row r="689" spans="1:122" ht="13.5" customHeight="1" x14ac:dyDescent="0.15">
      <c r="A689" s="20">
        <v>686</v>
      </c>
      <c r="V689" s="52"/>
      <c r="AQ689" s="27"/>
      <c r="AS689" s="3"/>
      <c r="AT689" s="4"/>
      <c r="AZ689" s="5"/>
      <c r="BA689" s="5"/>
      <c r="BD689" s="6"/>
      <c r="BE689" s="5"/>
      <c r="BF689" s="5"/>
      <c r="BJ689" s="5"/>
      <c r="BK689" s="5"/>
      <c r="BO689" s="5"/>
      <c r="BP689" s="5"/>
      <c r="BT689" s="5"/>
      <c r="BU689" s="5"/>
      <c r="BY689" s="5"/>
      <c r="BZ689" s="5"/>
      <c r="CD689" s="5"/>
      <c r="CE689" s="5"/>
      <c r="CI689" s="5"/>
      <c r="CJ689" s="5"/>
      <c r="CN689" s="5"/>
      <c r="CO689" s="5"/>
      <c r="CS689" s="5"/>
      <c r="CT689" s="5"/>
      <c r="CX689" s="5"/>
      <c r="CY689" s="5"/>
      <c r="DC689" s="5"/>
      <c r="DD689" s="5"/>
      <c r="DH689" s="5"/>
      <c r="DI689" s="5"/>
      <c r="DM689" s="5"/>
      <c r="DN689" s="5"/>
      <c r="DR689" s="30"/>
    </row>
    <row r="690" spans="1:122" ht="13.5" customHeight="1" x14ac:dyDescent="0.15">
      <c r="A690" s="20">
        <v>687</v>
      </c>
      <c r="V690" s="52"/>
      <c r="AQ690" s="27"/>
      <c r="AS690" s="3"/>
      <c r="AT690" s="4"/>
      <c r="AZ690" s="5"/>
      <c r="BA690" s="5"/>
      <c r="BD690" s="6"/>
      <c r="BE690" s="5"/>
      <c r="BF690" s="5"/>
      <c r="BJ690" s="5"/>
      <c r="BK690" s="5"/>
      <c r="BO690" s="5"/>
      <c r="BP690" s="5"/>
      <c r="BT690" s="5"/>
      <c r="BU690" s="5"/>
      <c r="BY690" s="5"/>
      <c r="BZ690" s="5"/>
      <c r="CD690" s="5"/>
      <c r="CE690" s="5"/>
      <c r="CI690" s="5"/>
      <c r="CJ690" s="5"/>
      <c r="CN690" s="5"/>
      <c r="CO690" s="5"/>
      <c r="CS690" s="5"/>
      <c r="CT690" s="5"/>
      <c r="CX690" s="5"/>
      <c r="CY690" s="5"/>
      <c r="DC690" s="5"/>
      <c r="DD690" s="5"/>
      <c r="DH690" s="5"/>
      <c r="DI690" s="5"/>
      <c r="DM690" s="5"/>
      <c r="DN690" s="5"/>
      <c r="DR690" s="30"/>
    </row>
    <row r="691" spans="1:122" ht="13.5" customHeight="1" x14ac:dyDescent="0.15">
      <c r="A691" s="20">
        <v>688</v>
      </c>
      <c r="V691" s="52"/>
      <c r="AQ691" s="27"/>
      <c r="AS691" s="3"/>
      <c r="AT691" s="4"/>
      <c r="AZ691" s="5"/>
      <c r="BA691" s="5"/>
      <c r="BD691" s="6"/>
      <c r="BE691" s="5"/>
      <c r="BF691" s="5"/>
      <c r="BJ691" s="5"/>
      <c r="BK691" s="5"/>
      <c r="BO691" s="5"/>
      <c r="BP691" s="5"/>
      <c r="BT691" s="5"/>
      <c r="BU691" s="5"/>
      <c r="BY691" s="5"/>
      <c r="BZ691" s="5"/>
      <c r="CD691" s="5"/>
      <c r="CE691" s="5"/>
      <c r="CI691" s="5"/>
      <c r="CJ691" s="5"/>
      <c r="CN691" s="5"/>
      <c r="CO691" s="5"/>
      <c r="CS691" s="5"/>
      <c r="CT691" s="5"/>
      <c r="CX691" s="5"/>
      <c r="CY691" s="5"/>
      <c r="DC691" s="5"/>
      <c r="DD691" s="5"/>
      <c r="DH691" s="5"/>
      <c r="DI691" s="5"/>
      <c r="DM691" s="5"/>
      <c r="DN691" s="5"/>
      <c r="DR691" s="30"/>
    </row>
    <row r="692" spans="1:122" ht="13.5" customHeight="1" x14ac:dyDescent="0.15">
      <c r="A692" s="20">
        <v>689</v>
      </c>
      <c r="V692" s="52"/>
      <c r="AQ692" s="27"/>
      <c r="AS692" s="3"/>
      <c r="AT692" s="4"/>
      <c r="AZ692" s="5"/>
      <c r="BA692" s="5"/>
      <c r="BD692" s="6"/>
      <c r="BE692" s="5"/>
      <c r="BF692" s="5"/>
      <c r="BJ692" s="5"/>
      <c r="BK692" s="5"/>
      <c r="BO692" s="5"/>
      <c r="BP692" s="5"/>
      <c r="BT692" s="5"/>
      <c r="BU692" s="5"/>
      <c r="BY692" s="5"/>
      <c r="BZ692" s="5"/>
      <c r="CD692" s="5"/>
      <c r="CE692" s="5"/>
      <c r="CI692" s="5"/>
      <c r="CJ692" s="5"/>
      <c r="CN692" s="5"/>
      <c r="CO692" s="5"/>
      <c r="CS692" s="5"/>
      <c r="CT692" s="5"/>
      <c r="CX692" s="5"/>
      <c r="CY692" s="5"/>
      <c r="DC692" s="5"/>
      <c r="DD692" s="5"/>
      <c r="DH692" s="5"/>
      <c r="DI692" s="5"/>
      <c r="DM692" s="5"/>
      <c r="DN692" s="5"/>
      <c r="DR692" s="30"/>
    </row>
    <row r="693" spans="1:122" ht="13.5" customHeight="1" x14ac:dyDescent="0.15">
      <c r="A693" s="20">
        <v>690</v>
      </c>
      <c r="V693" s="52"/>
      <c r="AQ693" s="27"/>
      <c r="AS693" s="3"/>
      <c r="AT693" s="4"/>
      <c r="AZ693" s="5"/>
      <c r="BA693" s="5"/>
      <c r="BD693" s="6"/>
      <c r="BE693" s="5"/>
      <c r="BF693" s="5"/>
      <c r="BJ693" s="5"/>
      <c r="BK693" s="5"/>
      <c r="BO693" s="5"/>
      <c r="BP693" s="5"/>
      <c r="BT693" s="5"/>
      <c r="BU693" s="5"/>
      <c r="BY693" s="5"/>
      <c r="BZ693" s="5"/>
      <c r="CD693" s="5"/>
      <c r="CE693" s="5"/>
      <c r="CI693" s="5"/>
      <c r="CJ693" s="5"/>
      <c r="CN693" s="5"/>
      <c r="CO693" s="5"/>
      <c r="CS693" s="5"/>
      <c r="CT693" s="5"/>
      <c r="CX693" s="5"/>
      <c r="CY693" s="5"/>
      <c r="DC693" s="5"/>
      <c r="DD693" s="5"/>
      <c r="DH693" s="5"/>
      <c r="DI693" s="5"/>
      <c r="DM693" s="5"/>
      <c r="DN693" s="5"/>
      <c r="DR693" s="30"/>
    </row>
    <row r="694" spans="1:122" ht="13.5" customHeight="1" x14ac:dyDescent="0.15">
      <c r="A694" s="20">
        <v>691</v>
      </c>
      <c r="V694" s="52"/>
      <c r="AQ694" s="27"/>
      <c r="AS694" s="3"/>
      <c r="AT694" s="4"/>
      <c r="AZ694" s="5"/>
      <c r="BA694" s="5"/>
      <c r="BD694" s="6"/>
      <c r="BE694" s="5"/>
      <c r="BF694" s="5"/>
      <c r="BJ694" s="5"/>
      <c r="BK694" s="5"/>
      <c r="BO694" s="5"/>
      <c r="BP694" s="5"/>
      <c r="BT694" s="5"/>
      <c r="BU694" s="5"/>
      <c r="BY694" s="5"/>
      <c r="BZ694" s="5"/>
      <c r="CD694" s="5"/>
      <c r="CE694" s="5"/>
      <c r="CI694" s="5"/>
      <c r="CJ694" s="5"/>
      <c r="CN694" s="5"/>
      <c r="CO694" s="5"/>
      <c r="CS694" s="5"/>
      <c r="CT694" s="5"/>
      <c r="CX694" s="5"/>
      <c r="CY694" s="5"/>
      <c r="DC694" s="5"/>
      <c r="DD694" s="5"/>
      <c r="DH694" s="5"/>
      <c r="DI694" s="5"/>
      <c r="DM694" s="5"/>
      <c r="DN694" s="5"/>
      <c r="DR694" s="30"/>
    </row>
    <row r="695" spans="1:122" ht="13.5" customHeight="1" x14ac:dyDescent="0.15">
      <c r="A695" s="20">
        <v>692</v>
      </c>
      <c r="V695" s="52"/>
      <c r="AQ695" s="27"/>
      <c r="AS695" s="3"/>
      <c r="AT695" s="4"/>
      <c r="AZ695" s="5"/>
      <c r="BA695" s="5"/>
      <c r="BD695" s="6"/>
      <c r="BE695" s="5"/>
      <c r="BF695" s="5"/>
      <c r="BJ695" s="5"/>
      <c r="BK695" s="5"/>
      <c r="BO695" s="5"/>
      <c r="BP695" s="5"/>
      <c r="BT695" s="5"/>
      <c r="BU695" s="5"/>
      <c r="BY695" s="5"/>
      <c r="BZ695" s="5"/>
      <c r="CD695" s="5"/>
      <c r="CE695" s="5"/>
      <c r="CI695" s="5"/>
      <c r="CJ695" s="5"/>
      <c r="CN695" s="5"/>
      <c r="CO695" s="5"/>
      <c r="CS695" s="5"/>
      <c r="CT695" s="5"/>
      <c r="CX695" s="5"/>
      <c r="CY695" s="5"/>
      <c r="DC695" s="5"/>
      <c r="DD695" s="5"/>
      <c r="DH695" s="5"/>
      <c r="DI695" s="5"/>
      <c r="DM695" s="5"/>
      <c r="DN695" s="5"/>
      <c r="DR695" s="30"/>
    </row>
    <row r="696" spans="1:122" ht="13.5" customHeight="1" x14ac:dyDescent="0.15">
      <c r="A696" s="20">
        <v>693</v>
      </c>
      <c r="V696" s="52"/>
      <c r="AQ696" s="27"/>
      <c r="AS696" s="3"/>
      <c r="AT696" s="4"/>
      <c r="AZ696" s="5"/>
      <c r="BA696" s="5"/>
      <c r="BD696" s="6"/>
      <c r="BE696" s="5"/>
      <c r="BF696" s="5"/>
      <c r="BJ696" s="5"/>
      <c r="BK696" s="5"/>
      <c r="BO696" s="5"/>
      <c r="BP696" s="5"/>
      <c r="BT696" s="5"/>
      <c r="BU696" s="5"/>
      <c r="BY696" s="5"/>
      <c r="BZ696" s="5"/>
      <c r="CD696" s="5"/>
      <c r="CE696" s="5"/>
      <c r="CI696" s="5"/>
      <c r="CJ696" s="5"/>
      <c r="CN696" s="5"/>
      <c r="CO696" s="5"/>
      <c r="CS696" s="5"/>
      <c r="CT696" s="5"/>
      <c r="CX696" s="5"/>
      <c r="CY696" s="5"/>
      <c r="DC696" s="5"/>
      <c r="DD696" s="5"/>
      <c r="DH696" s="5"/>
      <c r="DI696" s="5"/>
      <c r="DM696" s="5"/>
      <c r="DN696" s="5"/>
      <c r="DR696" s="30"/>
    </row>
    <row r="697" spans="1:122" ht="13.5" customHeight="1" x14ac:dyDescent="0.15">
      <c r="A697" s="20">
        <v>694</v>
      </c>
      <c r="V697" s="52"/>
      <c r="AQ697" s="27"/>
      <c r="AS697" s="3"/>
      <c r="AT697" s="4"/>
      <c r="AZ697" s="5"/>
      <c r="BA697" s="5"/>
      <c r="BD697" s="6"/>
      <c r="BE697" s="5"/>
      <c r="BF697" s="5"/>
      <c r="BJ697" s="5"/>
      <c r="BK697" s="5"/>
      <c r="BO697" s="5"/>
      <c r="BP697" s="5"/>
      <c r="BT697" s="5"/>
      <c r="BU697" s="5"/>
      <c r="BY697" s="5"/>
      <c r="BZ697" s="5"/>
      <c r="CD697" s="5"/>
      <c r="CE697" s="5"/>
      <c r="CI697" s="5"/>
      <c r="CJ697" s="5"/>
      <c r="CN697" s="5"/>
      <c r="CO697" s="5"/>
      <c r="CS697" s="5"/>
      <c r="CT697" s="5"/>
      <c r="CX697" s="5"/>
      <c r="CY697" s="5"/>
      <c r="DC697" s="5"/>
      <c r="DD697" s="5"/>
      <c r="DH697" s="5"/>
      <c r="DI697" s="5"/>
      <c r="DM697" s="5"/>
      <c r="DN697" s="5"/>
      <c r="DR697" s="30"/>
    </row>
    <row r="698" spans="1:122" ht="13.5" customHeight="1" x14ac:dyDescent="0.15">
      <c r="A698" s="20">
        <v>695</v>
      </c>
      <c r="V698" s="52"/>
      <c r="AQ698" s="27"/>
      <c r="AS698" s="3"/>
      <c r="AT698" s="4"/>
      <c r="AZ698" s="5"/>
      <c r="BA698" s="5"/>
      <c r="BD698" s="6"/>
      <c r="BE698" s="5"/>
      <c r="BF698" s="5"/>
      <c r="BJ698" s="5"/>
      <c r="BK698" s="5"/>
      <c r="BO698" s="5"/>
      <c r="BP698" s="5"/>
      <c r="BT698" s="5"/>
      <c r="BU698" s="5"/>
      <c r="BY698" s="5"/>
      <c r="BZ698" s="5"/>
      <c r="CD698" s="5"/>
      <c r="CE698" s="5"/>
      <c r="CI698" s="5"/>
      <c r="CJ698" s="5"/>
      <c r="CN698" s="5"/>
      <c r="CO698" s="5"/>
      <c r="CS698" s="5"/>
      <c r="CT698" s="5"/>
      <c r="CX698" s="5"/>
      <c r="CY698" s="5"/>
      <c r="DC698" s="5"/>
      <c r="DD698" s="5"/>
      <c r="DH698" s="5"/>
      <c r="DI698" s="5"/>
      <c r="DM698" s="5"/>
      <c r="DN698" s="5"/>
      <c r="DR698" s="30"/>
    </row>
    <row r="699" spans="1:122" ht="13.5" customHeight="1" x14ac:dyDescent="0.15">
      <c r="A699" s="20">
        <v>696</v>
      </c>
      <c r="V699" s="52"/>
      <c r="AQ699" s="27"/>
      <c r="AS699" s="3"/>
      <c r="AT699" s="4"/>
      <c r="AZ699" s="5"/>
      <c r="BA699" s="5"/>
      <c r="BD699" s="6"/>
      <c r="BE699" s="5"/>
      <c r="BF699" s="5"/>
      <c r="BJ699" s="5"/>
      <c r="BK699" s="5"/>
      <c r="BO699" s="5"/>
      <c r="BP699" s="5"/>
      <c r="BT699" s="5"/>
      <c r="BU699" s="5"/>
      <c r="BY699" s="5"/>
      <c r="BZ699" s="5"/>
      <c r="CD699" s="5"/>
      <c r="CE699" s="5"/>
      <c r="CI699" s="5"/>
      <c r="CJ699" s="5"/>
      <c r="CN699" s="5"/>
      <c r="CO699" s="5"/>
      <c r="CS699" s="5"/>
      <c r="CT699" s="5"/>
      <c r="CX699" s="5"/>
      <c r="CY699" s="5"/>
      <c r="DC699" s="5"/>
      <c r="DD699" s="5"/>
      <c r="DH699" s="5"/>
      <c r="DI699" s="5"/>
      <c r="DM699" s="5"/>
      <c r="DN699" s="5"/>
      <c r="DR699" s="30"/>
    </row>
    <row r="700" spans="1:122" ht="13.5" customHeight="1" x14ac:dyDescent="0.15">
      <c r="A700" s="20">
        <v>697</v>
      </c>
      <c r="V700" s="52"/>
      <c r="AQ700" s="27"/>
      <c r="AS700" s="3"/>
      <c r="AT700" s="4"/>
      <c r="AZ700" s="5"/>
      <c r="BA700" s="5"/>
      <c r="BD700" s="6"/>
      <c r="BE700" s="5"/>
      <c r="BF700" s="5"/>
      <c r="BJ700" s="5"/>
      <c r="BK700" s="5"/>
      <c r="BO700" s="5"/>
      <c r="BP700" s="5"/>
      <c r="BT700" s="5"/>
      <c r="BU700" s="5"/>
      <c r="BY700" s="5"/>
      <c r="BZ700" s="5"/>
      <c r="CD700" s="5"/>
      <c r="CE700" s="5"/>
      <c r="CI700" s="5"/>
      <c r="CJ700" s="5"/>
      <c r="CN700" s="5"/>
      <c r="CO700" s="5"/>
      <c r="CS700" s="5"/>
      <c r="CT700" s="5"/>
      <c r="CX700" s="5"/>
      <c r="CY700" s="5"/>
      <c r="DC700" s="5"/>
      <c r="DD700" s="5"/>
      <c r="DH700" s="5"/>
      <c r="DI700" s="5"/>
      <c r="DM700" s="5"/>
      <c r="DN700" s="5"/>
      <c r="DR700" s="30"/>
    </row>
    <row r="701" spans="1:122" ht="13.5" customHeight="1" x14ac:dyDescent="0.15">
      <c r="A701" s="20">
        <v>698</v>
      </c>
      <c r="V701" s="52"/>
      <c r="AQ701" s="27"/>
      <c r="AS701" s="3"/>
      <c r="AT701" s="4"/>
      <c r="AZ701" s="5"/>
      <c r="BA701" s="5"/>
      <c r="BD701" s="6"/>
      <c r="BE701" s="5"/>
      <c r="BF701" s="5"/>
      <c r="BJ701" s="5"/>
      <c r="BK701" s="5"/>
      <c r="BO701" s="5"/>
      <c r="BP701" s="5"/>
      <c r="BT701" s="5"/>
      <c r="BU701" s="5"/>
      <c r="BY701" s="5"/>
      <c r="BZ701" s="5"/>
      <c r="CD701" s="5"/>
      <c r="CE701" s="5"/>
      <c r="CI701" s="5"/>
      <c r="CJ701" s="5"/>
      <c r="CN701" s="5"/>
      <c r="CO701" s="5"/>
      <c r="CS701" s="5"/>
      <c r="CT701" s="5"/>
      <c r="CX701" s="5"/>
      <c r="CY701" s="5"/>
      <c r="DC701" s="5"/>
      <c r="DD701" s="5"/>
      <c r="DH701" s="5"/>
      <c r="DI701" s="5"/>
      <c r="DM701" s="5"/>
      <c r="DN701" s="5"/>
      <c r="DR701" s="30"/>
    </row>
    <row r="702" spans="1:122" ht="13.5" customHeight="1" x14ac:dyDescent="0.15">
      <c r="A702" s="20">
        <v>699</v>
      </c>
      <c r="V702" s="52"/>
      <c r="AQ702" s="27"/>
      <c r="AS702" s="3"/>
      <c r="AT702" s="4"/>
      <c r="AZ702" s="5"/>
      <c r="BA702" s="5"/>
      <c r="BD702" s="6"/>
      <c r="BE702" s="5"/>
      <c r="BF702" s="5"/>
      <c r="BJ702" s="5"/>
      <c r="BK702" s="5"/>
      <c r="BO702" s="5"/>
      <c r="BP702" s="5"/>
      <c r="BT702" s="5"/>
      <c r="BU702" s="5"/>
      <c r="BY702" s="5"/>
      <c r="BZ702" s="5"/>
      <c r="CD702" s="5"/>
      <c r="CE702" s="5"/>
      <c r="CI702" s="5"/>
      <c r="CJ702" s="5"/>
      <c r="CN702" s="5"/>
      <c r="CO702" s="5"/>
      <c r="CS702" s="5"/>
      <c r="CT702" s="5"/>
      <c r="CX702" s="5"/>
      <c r="CY702" s="5"/>
      <c r="DC702" s="5"/>
      <c r="DD702" s="5"/>
      <c r="DH702" s="5"/>
      <c r="DI702" s="5"/>
      <c r="DM702" s="5"/>
      <c r="DN702" s="5"/>
      <c r="DR702" s="30"/>
    </row>
    <row r="703" spans="1:122" ht="13.5" customHeight="1" x14ac:dyDescent="0.15">
      <c r="A703" s="20">
        <v>700</v>
      </c>
      <c r="V703" s="52"/>
      <c r="AQ703" s="27"/>
      <c r="AS703" s="3"/>
      <c r="AT703" s="4"/>
      <c r="AZ703" s="5"/>
      <c r="BA703" s="5"/>
      <c r="BD703" s="6"/>
      <c r="BE703" s="5"/>
      <c r="BF703" s="5"/>
      <c r="BJ703" s="5"/>
      <c r="BK703" s="5"/>
      <c r="BO703" s="5"/>
      <c r="BP703" s="5"/>
      <c r="BT703" s="5"/>
      <c r="BU703" s="5"/>
      <c r="BY703" s="5"/>
      <c r="BZ703" s="5"/>
      <c r="CD703" s="5"/>
      <c r="CE703" s="5"/>
      <c r="CI703" s="5"/>
      <c r="CJ703" s="5"/>
      <c r="CN703" s="5"/>
      <c r="CO703" s="5"/>
      <c r="CS703" s="5"/>
      <c r="CT703" s="5"/>
      <c r="CX703" s="5"/>
      <c r="CY703" s="5"/>
      <c r="DC703" s="5"/>
      <c r="DD703" s="5"/>
      <c r="DH703" s="5"/>
      <c r="DI703" s="5"/>
      <c r="DM703" s="5"/>
      <c r="DN703" s="5"/>
      <c r="DR703" s="30"/>
    </row>
    <row r="704" spans="1:122" ht="13.5" customHeight="1" x14ac:dyDescent="0.15">
      <c r="A704" s="20">
        <v>701</v>
      </c>
      <c r="V704" s="52"/>
      <c r="AQ704" s="27"/>
      <c r="AS704" s="3"/>
      <c r="AT704" s="4"/>
      <c r="AZ704" s="5"/>
      <c r="BA704" s="5"/>
      <c r="BD704" s="6"/>
      <c r="BE704" s="5"/>
      <c r="BF704" s="5"/>
      <c r="BJ704" s="5"/>
      <c r="BK704" s="5"/>
      <c r="BO704" s="5"/>
      <c r="BP704" s="5"/>
      <c r="BT704" s="5"/>
      <c r="BU704" s="5"/>
      <c r="BY704" s="5"/>
      <c r="BZ704" s="5"/>
      <c r="CD704" s="5"/>
      <c r="CE704" s="5"/>
      <c r="CI704" s="5"/>
      <c r="CJ704" s="5"/>
      <c r="CN704" s="5"/>
      <c r="CO704" s="5"/>
      <c r="CS704" s="5"/>
      <c r="CT704" s="5"/>
      <c r="CX704" s="5"/>
      <c r="CY704" s="5"/>
      <c r="DC704" s="5"/>
      <c r="DD704" s="5"/>
      <c r="DH704" s="5"/>
      <c r="DI704" s="5"/>
      <c r="DM704" s="5"/>
      <c r="DN704" s="5"/>
      <c r="DR704" s="30"/>
    </row>
    <row r="705" spans="1:122" ht="13.5" customHeight="1" x14ac:dyDescent="0.15">
      <c r="A705" s="20">
        <v>702</v>
      </c>
      <c r="V705" s="52"/>
      <c r="AQ705" s="27"/>
      <c r="AS705" s="3"/>
      <c r="AT705" s="4"/>
      <c r="AZ705" s="5"/>
      <c r="BA705" s="5"/>
      <c r="BD705" s="6"/>
      <c r="BE705" s="5"/>
      <c r="BF705" s="5"/>
      <c r="BJ705" s="5"/>
      <c r="BK705" s="5"/>
      <c r="BO705" s="5"/>
      <c r="BP705" s="5"/>
      <c r="BT705" s="5"/>
      <c r="BU705" s="5"/>
      <c r="BY705" s="5"/>
      <c r="BZ705" s="5"/>
      <c r="CD705" s="5"/>
      <c r="CE705" s="5"/>
      <c r="CI705" s="5"/>
      <c r="CJ705" s="5"/>
      <c r="CN705" s="5"/>
      <c r="CO705" s="5"/>
      <c r="CS705" s="5"/>
      <c r="CT705" s="5"/>
      <c r="CX705" s="5"/>
      <c r="CY705" s="5"/>
      <c r="DC705" s="5"/>
      <c r="DD705" s="5"/>
      <c r="DH705" s="5"/>
      <c r="DI705" s="5"/>
      <c r="DM705" s="5"/>
      <c r="DN705" s="5"/>
      <c r="DR705" s="30"/>
    </row>
    <row r="706" spans="1:122" ht="13.5" customHeight="1" x14ac:dyDescent="0.15">
      <c r="A706" s="20">
        <v>703</v>
      </c>
      <c r="V706" s="52"/>
      <c r="AQ706" s="27"/>
      <c r="AS706" s="3"/>
      <c r="AT706" s="4"/>
      <c r="AZ706" s="5"/>
      <c r="BA706" s="5"/>
      <c r="BD706" s="6"/>
      <c r="BE706" s="5"/>
      <c r="BF706" s="5"/>
      <c r="BJ706" s="5"/>
      <c r="BK706" s="5"/>
      <c r="BO706" s="5"/>
      <c r="BP706" s="5"/>
      <c r="BT706" s="5"/>
      <c r="BU706" s="5"/>
      <c r="BY706" s="5"/>
      <c r="BZ706" s="5"/>
      <c r="CD706" s="5"/>
      <c r="CE706" s="5"/>
      <c r="CI706" s="5"/>
      <c r="CJ706" s="5"/>
      <c r="CN706" s="5"/>
      <c r="CO706" s="5"/>
      <c r="CS706" s="5"/>
      <c r="CT706" s="5"/>
      <c r="CX706" s="5"/>
      <c r="CY706" s="5"/>
      <c r="DC706" s="5"/>
      <c r="DD706" s="5"/>
      <c r="DH706" s="5"/>
      <c r="DI706" s="5"/>
      <c r="DM706" s="5"/>
      <c r="DN706" s="5"/>
      <c r="DR706" s="30"/>
    </row>
    <row r="707" spans="1:122" ht="13.5" customHeight="1" x14ac:dyDescent="0.15">
      <c r="A707" s="20">
        <v>704</v>
      </c>
      <c r="V707" s="52"/>
      <c r="AQ707" s="27"/>
      <c r="AS707" s="3"/>
      <c r="AT707" s="4"/>
      <c r="AZ707" s="5"/>
      <c r="BA707" s="5"/>
      <c r="BD707" s="6"/>
      <c r="BE707" s="5"/>
      <c r="BF707" s="5"/>
      <c r="BJ707" s="5"/>
      <c r="BK707" s="5"/>
      <c r="BO707" s="5"/>
      <c r="BP707" s="5"/>
      <c r="BT707" s="5"/>
      <c r="BU707" s="5"/>
      <c r="BY707" s="5"/>
      <c r="BZ707" s="5"/>
      <c r="CD707" s="5"/>
      <c r="CE707" s="5"/>
      <c r="CI707" s="5"/>
      <c r="CJ707" s="5"/>
      <c r="CN707" s="5"/>
      <c r="CO707" s="5"/>
      <c r="CS707" s="5"/>
      <c r="CT707" s="5"/>
      <c r="CX707" s="5"/>
      <c r="CY707" s="5"/>
      <c r="DC707" s="5"/>
      <c r="DD707" s="5"/>
      <c r="DH707" s="5"/>
      <c r="DI707" s="5"/>
      <c r="DM707" s="5"/>
      <c r="DN707" s="5"/>
      <c r="DR707" s="30"/>
    </row>
    <row r="708" spans="1:122" ht="13.5" customHeight="1" x14ac:dyDescent="0.15">
      <c r="A708" s="20">
        <v>705</v>
      </c>
      <c r="V708" s="52"/>
      <c r="AQ708" s="27"/>
      <c r="AS708" s="3"/>
      <c r="AT708" s="4"/>
      <c r="AZ708" s="5"/>
      <c r="BA708" s="5"/>
      <c r="BD708" s="6"/>
      <c r="BE708" s="5"/>
      <c r="BF708" s="5"/>
      <c r="BJ708" s="5"/>
      <c r="BK708" s="5"/>
      <c r="BO708" s="5"/>
      <c r="BP708" s="5"/>
      <c r="BT708" s="5"/>
      <c r="BU708" s="5"/>
      <c r="BY708" s="5"/>
      <c r="BZ708" s="5"/>
      <c r="CD708" s="5"/>
      <c r="CE708" s="5"/>
      <c r="CI708" s="5"/>
      <c r="CJ708" s="5"/>
      <c r="CN708" s="5"/>
      <c r="CO708" s="5"/>
      <c r="CS708" s="5"/>
      <c r="CT708" s="5"/>
      <c r="CX708" s="5"/>
      <c r="CY708" s="5"/>
      <c r="DC708" s="5"/>
      <c r="DD708" s="5"/>
      <c r="DH708" s="5"/>
      <c r="DI708" s="5"/>
      <c r="DM708" s="5"/>
      <c r="DN708" s="5"/>
      <c r="DR708" s="30"/>
    </row>
    <row r="709" spans="1:122" ht="13.5" customHeight="1" x14ac:dyDescent="0.15">
      <c r="A709" s="20">
        <v>706</v>
      </c>
      <c r="V709" s="52"/>
      <c r="AQ709" s="27"/>
      <c r="AS709" s="3"/>
      <c r="AT709" s="4"/>
      <c r="AZ709" s="5"/>
      <c r="BA709" s="5"/>
      <c r="BD709" s="6"/>
      <c r="BE709" s="5"/>
      <c r="BF709" s="5"/>
      <c r="BJ709" s="5"/>
      <c r="BK709" s="5"/>
      <c r="BO709" s="5"/>
      <c r="BP709" s="5"/>
      <c r="BT709" s="5"/>
      <c r="BU709" s="5"/>
      <c r="BY709" s="5"/>
      <c r="BZ709" s="5"/>
      <c r="CD709" s="5"/>
      <c r="CE709" s="5"/>
      <c r="CI709" s="5"/>
      <c r="CJ709" s="5"/>
      <c r="CN709" s="5"/>
      <c r="CO709" s="5"/>
      <c r="CS709" s="5"/>
      <c r="CT709" s="5"/>
      <c r="CX709" s="5"/>
      <c r="CY709" s="5"/>
      <c r="DC709" s="5"/>
      <c r="DD709" s="5"/>
      <c r="DH709" s="5"/>
      <c r="DI709" s="5"/>
      <c r="DM709" s="5"/>
      <c r="DN709" s="5"/>
      <c r="DR709" s="30"/>
    </row>
    <row r="710" spans="1:122" ht="13.5" customHeight="1" x14ac:dyDescent="0.15">
      <c r="A710" s="20">
        <v>707</v>
      </c>
      <c r="V710" s="52"/>
      <c r="AQ710" s="27"/>
      <c r="AS710" s="3"/>
      <c r="AT710" s="4"/>
      <c r="AZ710" s="5"/>
      <c r="BA710" s="5"/>
      <c r="BD710" s="6"/>
      <c r="BE710" s="5"/>
      <c r="BF710" s="5"/>
      <c r="BJ710" s="5"/>
      <c r="BK710" s="5"/>
      <c r="BO710" s="5"/>
      <c r="BP710" s="5"/>
      <c r="BT710" s="5"/>
      <c r="BU710" s="5"/>
      <c r="BY710" s="5"/>
      <c r="BZ710" s="5"/>
      <c r="CD710" s="5"/>
      <c r="CE710" s="5"/>
      <c r="CI710" s="5"/>
      <c r="CJ710" s="5"/>
      <c r="CN710" s="5"/>
      <c r="CO710" s="5"/>
      <c r="CS710" s="5"/>
      <c r="CT710" s="5"/>
      <c r="CX710" s="5"/>
      <c r="CY710" s="5"/>
      <c r="DC710" s="5"/>
      <c r="DD710" s="5"/>
      <c r="DH710" s="5"/>
      <c r="DI710" s="5"/>
      <c r="DM710" s="5"/>
      <c r="DN710" s="5"/>
      <c r="DR710" s="30"/>
    </row>
    <row r="711" spans="1:122" ht="13.5" customHeight="1" x14ac:dyDescent="0.15">
      <c r="A711" s="20">
        <v>708</v>
      </c>
      <c r="V711" s="52"/>
      <c r="AQ711" s="27"/>
      <c r="AS711" s="3"/>
      <c r="AT711" s="4"/>
      <c r="AZ711" s="5"/>
      <c r="BA711" s="5"/>
      <c r="BD711" s="6"/>
      <c r="BE711" s="5"/>
      <c r="BF711" s="5"/>
      <c r="BJ711" s="5"/>
      <c r="BK711" s="5"/>
      <c r="BO711" s="5"/>
      <c r="BP711" s="5"/>
      <c r="BT711" s="5"/>
      <c r="BU711" s="5"/>
      <c r="BY711" s="5"/>
      <c r="BZ711" s="5"/>
      <c r="CD711" s="5"/>
      <c r="CE711" s="5"/>
      <c r="CI711" s="5"/>
      <c r="CJ711" s="5"/>
      <c r="CN711" s="5"/>
      <c r="CO711" s="5"/>
      <c r="CS711" s="5"/>
      <c r="CT711" s="5"/>
      <c r="CX711" s="5"/>
      <c r="CY711" s="5"/>
      <c r="DC711" s="5"/>
      <c r="DD711" s="5"/>
      <c r="DH711" s="5"/>
      <c r="DI711" s="5"/>
      <c r="DM711" s="5"/>
      <c r="DN711" s="5"/>
      <c r="DR711" s="30"/>
    </row>
    <row r="712" spans="1:122" ht="13.5" customHeight="1" x14ac:dyDescent="0.15">
      <c r="A712" s="20">
        <v>709</v>
      </c>
      <c r="V712" s="52"/>
      <c r="AQ712" s="27"/>
      <c r="AS712" s="3"/>
      <c r="AT712" s="4"/>
      <c r="AZ712" s="5"/>
      <c r="BA712" s="5"/>
      <c r="BD712" s="6"/>
      <c r="BE712" s="5"/>
      <c r="BF712" s="5"/>
      <c r="BJ712" s="5"/>
      <c r="BK712" s="5"/>
      <c r="BO712" s="5"/>
      <c r="BP712" s="5"/>
      <c r="BT712" s="5"/>
      <c r="BU712" s="5"/>
      <c r="BY712" s="5"/>
      <c r="BZ712" s="5"/>
      <c r="CD712" s="5"/>
      <c r="CE712" s="5"/>
      <c r="CI712" s="5"/>
      <c r="CJ712" s="5"/>
      <c r="CN712" s="5"/>
      <c r="CO712" s="5"/>
      <c r="CS712" s="5"/>
      <c r="CT712" s="5"/>
      <c r="CX712" s="5"/>
      <c r="CY712" s="5"/>
      <c r="DC712" s="5"/>
      <c r="DD712" s="5"/>
      <c r="DH712" s="5"/>
      <c r="DI712" s="5"/>
      <c r="DM712" s="5"/>
      <c r="DN712" s="5"/>
      <c r="DR712" s="30"/>
    </row>
    <row r="713" spans="1:122" ht="13.5" customHeight="1" x14ac:dyDescent="0.15">
      <c r="A713" s="20">
        <v>710</v>
      </c>
      <c r="V713" s="52"/>
      <c r="AQ713" s="27"/>
      <c r="AS713" s="3"/>
      <c r="AT713" s="4"/>
      <c r="AZ713" s="5"/>
      <c r="BA713" s="5"/>
      <c r="BD713" s="6"/>
      <c r="BE713" s="5"/>
      <c r="BF713" s="5"/>
      <c r="BJ713" s="5"/>
      <c r="BK713" s="5"/>
      <c r="BO713" s="5"/>
      <c r="BP713" s="5"/>
      <c r="BT713" s="5"/>
      <c r="BU713" s="5"/>
      <c r="BY713" s="5"/>
      <c r="BZ713" s="5"/>
      <c r="CD713" s="5"/>
      <c r="CE713" s="5"/>
      <c r="CI713" s="5"/>
      <c r="CJ713" s="5"/>
      <c r="CN713" s="5"/>
      <c r="CO713" s="5"/>
      <c r="CS713" s="5"/>
      <c r="CT713" s="5"/>
      <c r="CX713" s="5"/>
      <c r="CY713" s="5"/>
      <c r="DC713" s="5"/>
      <c r="DD713" s="5"/>
      <c r="DH713" s="5"/>
      <c r="DI713" s="5"/>
      <c r="DM713" s="5"/>
      <c r="DN713" s="5"/>
      <c r="DR713" s="30"/>
    </row>
    <row r="714" spans="1:122" ht="13.5" customHeight="1" x14ac:dyDescent="0.15">
      <c r="A714" s="20">
        <v>711</v>
      </c>
      <c r="V714" s="52"/>
      <c r="AQ714" s="27"/>
      <c r="AS714" s="3"/>
      <c r="AT714" s="4"/>
      <c r="AZ714" s="5"/>
      <c r="BA714" s="5"/>
      <c r="BD714" s="6"/>
      <c r="BE714" s="5"/>
      <c r="BF714" s="5"/>
      <c r="BJ714" s="5"/>
      <c r="BK714" s="5"/>
      <c r="BO714" s="5"/>
      <c r="BP714" s="5"/>
      <c r="BT714" s="5"/>
      <c r="BU714" s="5"/>
      <c r="BY714" s="5"/>
      <c r="BZ714" s="5"/>
      <c r="CD714" s="5"/>
      <c r="CE714" s="5"/>
      <c r="CI714" s="5"/>
      <c r="CJ714" s="5"/>
      <c r="CN714" s="5"/>
      <c r="CO714" s="5"/>
      <c r="CS714" s="5"/>
      <c r="CT714" s="5"/>
      <c r="CX714" s="5"/>
      <c r="CY714" s="5"/>
      <c r="DC714" s="5"/>
      <c r="DD714" s="5"/>
      <c r="DH714" s="5"/>
      <c r="DI714" s="5"/>
      <c r="DM714" s="5"/>
      <c r="DN714" s="5"/>
      <c r="DR714" s="30"/>
    </row>
    <row r="715" spans="1:122" ht="13.5" customHeight="1" x14ac:dyDescent="0.15">
      <c r="A715" s="20">
        <v>712</v>
      </c>
      <c r="V715" s="52"/>
      <c r="AQ715" s="27"/>
      <c r="AS715" s="3"/>
      <c r="AT715" s="4"/>
      <c r="AZ715" s="5"/>
      <c r="BA715" s="5"/>
      <c r="BD715" s="6"/>
      <c r="BE715" s="5"/>
      <c r="BF715" s="5"/>
      <c r="BJ715" s="5"/>
      <c r="BK715" s="5"/>
      <c r="BO715" s="5"/>
      <c r="BP715" s="5"/>
      <c r="BT715" s="5"/>
      <c r="BU715" s="5"/>
      <c r="BY715" s="5"/>
      <c r="BZ715" s="5"/>
      <c r="CD715" s="5"/>
      <c r="CE715" s="5"/>
      <c r="CI715" s="5"/>
      <c r="CJ715" s="5"/>
      <c r="CN715" s="5"/>
      <c r="CO715" s="5"/>
      <c r="CS715" s="5"/>
      <c r="CT715" s="5"/>
      <c r="CX715" s="5"/>
      <c r="CY715" s="5"/>
      <c r="DC715" s="5"/>
      <c r="DD715" s="5"/>
      <c r="DH715" s="5"/>
      <c r="DI715" s="5"/>
      <c r="DM715" s="5"/>
      <c r="DN715" s="5"/>
      <c r="DR715" s="30"/>
    </row>
    <row r="716" spans="1:122" ht="13.5" customHeight="1" x14ac:dyDescent="0.15">
      <c r="A716" s="20">
        <v>713</v>
      </c>
      <c r="V716" s="52"/>
      <c r="AQ716" s="27"/>
      <c r="AS716" s="3"/>
      <c r="AT716" s="4"/>
      <c r="AZ716" s="5"/>
      <c r="BA716" s="5"/>
      <c r="BD716" s="6"/>
      <c r="BE716" s="5"/>
      <c r="BF716" s="5"/>
      <c r="BJ716" s="5"/>
      <c r="BK716" s="5"/>
      <c r="BO716" s="5"/>
      <c r="BP716" s="5"/>
      <c r="BT716" s="5"/>
      <c r="BU716" s="5"/>
      <c r="BY716" s="5"/>
      <c r="BZ716" s="5"/>
      <c r="CD716" s="5"/>
      <c r="CE716" s="5"/>
      <c r="CI716" s="5"/>
      <c r="CJ716" s="5"/>
      <c r="CN716" s="5"/>
      <c r="CO716" s="5"/>
      <c r="CS716" s="5"/>
      <c r="CT716" s="5"/>
      <c r="CX716" s="5"/>
      <c r="CY716" s="5"/>
      <c r="DC716" s="5"/>
      <c r="DD716" s="5"/>
      <c r="DH716" s="5"/>
      <c r="DI716" s="5"/>
      <c r="DM716" s="5"/>
      <c r="DN716" s="5"/>
      <c r="DR716" s="30"/>
    </row>
    <row r="717" spans="1:122" ht="13.5" customHeight="1" x14ac:dyDescent="0.15">
      <c r="A717" s="20">
        <v>714</v>
      </c>
      <c r="V717" s="52"/>
      <c r="AQ717" s="27"/>
      <c r="AS717" s="3"/>
      <c r="AT717" s="4"/>
      <c r="AZ717" s="5"/>
      <c r="BA717" s="5"/>
      <c r="BD717" s="6"/>
      <c r="BE717" s="5"/>
      <c r="BF717" s="5"/>
      <c r="BJ717" s="5"/>
      <c r="BK717" s="5"/>
      <c r="BO717" s="5"/>
      <c r="BP717" s="5"/>
      <c r="BT717" s="5"/>
      <c r="BU717" s="5"/>
      <c r="BY717" s="5"/>
      <c r="BZ717" s="5"/>
      <c r="CD717" s="5"/>
      <c r="CE717" s="5"/>
      <c r="CI717" s="5"/>
      <c r="CJ717" s="5"/>
      <c r="CN717" s="5"/>
      <c r="CO717" s="5"/>
      <c r="CS717" s="5"/>
      <c r="CT717" s="5"/>
      <c r="CX717" s="5"/>
      <c r="CY717" s="5"/>
      <c r="DC717" s="5"/>
      <c r="DD717" s="5"/>
      <c r="DH717" s="5"/>
      <c r="DI717" s="5"/>
      <c r="DM717" s="5"/>
      <c r="DN717" s="5"/>
      <c r="DR717" s="30"/>
    </row>
    <row r="718" spans="1:122" ht="13.5" customHeight="1" x14ac:dyDescent="0.15">
      <c r="A718" s="20">
        <v>715</v>
      </c>
      <c r="V718" s="52"/>
      <c r="AQ718" s="27"/>
      <c r="AS718" s="3"/>
      <c r="AT718" s="4"/>
      <c r="AZ718" s="5"/>
      <c r="BA718" s="5"/>
      <c r="BD718" s="6"/>
      <c r="BE718" s="5"/>
      <c r="BF718" s="5"/>
      <c r="BJ718" s="5"/>
      <c r="BK718" s="5"/>
      <c r="BO718" s="5"/>
      <c r="BP718" s="5"/>
      <c r="BT718" s="5"/>
      <c r="BU718" s="5"/>
      <c r="BY718" s="5"/>
      <c r="BZ718" s="5"/>
      <c r="CD718" s="5"/>
      <c r="CE718" s="5"/>
      <c r="CI718" s="5"/>
      <c r="CJ718" s="5"/>
      <c r="CN718" s="5"/>
      <c r="CO718" s="5"/>
      <c r="CS718" s="5"/>
      <c r="CT718" s="5"/>
      <c r="CX718" s="5"/>
      <c r="CY718" s="5"/>
      <c r="DC718" s="5"/>
      <c r="DD718" s="5"/>
      <c r="DH718" s="5"/>
      <c r="DI718" s="5"/>
      <c r="DM718" s="5"/>
      <c r="DN718" s="5"/>
      <c r="DR718" s="30"/>
    </row>
    <row r="719" spans="1:122" ht="13.5" customHeight="1" x14ac:dyDescent="0.15">
      <c r="A719" s="20">
        <v>716</v>
      </c>
      <c r="V719" s="52"/>
      <c r="AQ719" s="27"/>
      <c r="AS719" s="3"/>
      <c r="AT719" s="4"/>
      <c r="AZ719" s="5"/>
      <c r="BA719" s="5"/>
      <c r="BD719" s="6"/>
      <c r="BE719" s="5"/>
      <c r="BF719" s="5"/>
      <c r="BJ719" s="5"/>
      <c r="BK719" s="5"/>
      <c r="BO719" s="5"/>
      <c r="BP719" s="5"/>
      <c r="BT719" s="5"/>
      <c r="BU719" s="5"/>
      <c r="BY719" s="5"/>
      <c r="BZ719" s="5"/>
      <c r="CD719" s="5"/>
      <c r="CE719" s="5"/>
      <c r="CI719" s="5"/>
      <c r="CJ719" s="5"/>
      <c r="CN719" s="5"/>
      <c r="CO719" s="5"/>
      <c r="CS719" s="5"/>
      <c r="CT719" s="5"/>
      <c r="CX719" s="5"/>
      <c r="CY719" s="5"/>
      <c r="DC719" s="5"/>
      <c r="DD719" s="5"/>
      <c r="DH719" s="5"/>
      <c r="DI719" s="5"/>
      <c r="DM719" s="5"/>
      <c r="DN719" s="5"/>
      <c r="DR719" s="30"/>
    </row>
    <row r="720" spans="1:122" ht="13.5" customHeight="1" x14ac:dyDescent="0.15">
      <c r="A720" s="20">
        <v>717</v>
      </c>
      <c r="V720" s="52"/>
      <c r="AQ720" s="27"/>
      <c r="AS720" s="3"/>
      <c r="AT720" s="4"/>
      <c r="AZ720" s="5"/>
      <c r="BA720" s="5"/>
      <c r="BD720" s="6"/>
      <c r="BE720" s="5"/>
      <c r="BF720" s="5"/>
      <c r="BJ720" s="5"/>
      <c r="BK720" s="5"/>
      <c r="BO720" s="5"/>
      <c r="BP720" s="5"/>
      <c r="BT720" s="5"/>
      <c r="BU720" s="5"/>
      <c r="BY720" s="5"/>
      <c r="BZ720" s="5"/>
      <c r="CD720" s="5"/>
      <c r="CE720" s="5"/>
      <c r="CI720" s="5"/>
      <c r="CJ720" s="5"/>
      <c r="CN720" s="5"/>
      <c r="CO720" s="5"/>
      <c r="CS720" s="5"/>
      <c r="CT720" s="5"/>
      <c r="CX720" s="5"/>
      <c r="CY720" s="5"/>
      <c r="DC720" s="5"/>
      <c r="DD720" s="5"/>
      <c r="DH720" s="5"/>
      <c r="DI720" s="5"/>
      <c r="DM720" s="5"/>
      <c r="DN720" s="5"/>
      <c r="DR720" s="30"/>
    </row>
    <row r="721" spans="1:122" ht="13.5" customHeight="1" x14ac:dyDescent="0.15">
      <c r="A721" s="20">
        <v>718</v>
      </c>
      <c r="V721" s="52"/>
      <c r="AQ721" s="27"/>
      <c r="AS721" s="3"/>
      <c r="AT721" s="4"/>
      <c r="AZ721" s="5"/>
      <c r="BA721" s="5"/>
      <c r="BD721" s="6"/>
      <c r="BE721" s="5"/>
      <c r="BF721" s="5"/>
      <c r="BJ721" s="5"/>
      <c r="BK721" s="5"/>
      <c r="BO721" s="5"/>
      <c r="BP721" s="5"/>
      <c r="BT721" s="5"/>
      <c r="BU721" s="5"/>
      <c r="BY721" s="5"/>
      <c r="BZ721" s="5"/>
      <c r="CD721" s="5"/>
      <c r="CE721" s="5"/>
      <c r="CI721" s="5"/>
      <c r="CJ721" s="5"/>
      <c r="CN721" s="5"/>
      <c r="CO721" s="5"/>
      <c r="CS721" s="5"/>
      <c r="CT721" s="5"/>
      <c r="CX721" s="5"/>
      <c r="CY721" s="5"/>
      <c r="DC721" s="5"/>
      <c r="DD721" s="5"/>
      <c r="DH721" s="5"/>
      <c r="DI721" s="5"/>
      <c r="DM721" s="5"/>
      <c r="DN721" s="5"/>
      <c r="DR721" s="30"/>
    </row>
    <row r="722" spans="1:122" ht="13.5" customHeight="1" x14ac:dyDescent="0.15">
      <c r="A722" s="20">
        <v>719</v>
      </c>
      <c r="V722" s="52"/>
      <c r="AQ722" s="27"/>
      <c r="AS722" s="3"/>
      <c r="AT722" s="4"/>
      <c r="AZ722" s="5"/>
      <c r="BA722" s="5"/>
      <c r="BD722" s="6"/>
      <c r="BE722" s="5"/>
      <c r="BF722" s="5"/>
      <c r="BJ722" s="5"/>
      <c r="BK722" s="5"/>
      <c r="BO722" s="5"/>
      <c r="BP722" s="5"/>
      <c r="BT722" s="5"/>
      <c r="BU722" s="5"/>
      <c r="BY722" s="5"/>
      <c r="BZ722" s="5"/>
      <c r="CD722" s="5"/>
      <c r="CE722" s="5"/>
      <c r="CI722" s="5"/>
      <c r="CJ722" s="5"/>
      <c r="CN722" s="5"/>
      <c r="CO722" s="5"/>
      <c r="CS722" s="5"/>
      <c r="CT722" s="5"/>
      <c r="CX722" s="5"/>
      <c r="CY722" s="5"/>
      <c r="DC722" s="5"/>
      <c r="DD722" s="5"/>
      <c r="DH722" s="5"/>
      <c r="DI722" s="5"/>
      <c r="DM722" s="5"/>
      <c r="DN722" s="5"/>
      <c r="DR722" s="30"/>
    </row>
    <row r="723" spans="1:122" ht="13.5" customHeight="1" x14ac:dyDescent="0.15">
      <c r="A723" s="20">
        <v>720</v>
      </c>
      <c r="V723" s="52"/>
      <c r="AQ723" s="27"/>
      <c r="AS723" s="3"/>
      <c r="AT723" s="4"/>
      <c r="AZ723" s="5"/>
      <c r="BA723" s="5"/>
      <c r="BD723" s="6"/>
      <c r="BE723" s="5"/>
      <c r="BF723" s="5"/>
      <c r="BJ723" s="5"/>
      <c r="BK723" s="5"/>
      <c r="BO723" s="5"/>
      <c r="BP723" s="5"/>
      <c r="BT723" s="5"/>
      <c r="BU723" s="5"/>
      <c r="BY723" s="5"/>
      <c r="BZ723" s="5"/>
      <c r="CD723" s="5"/>
      <c r="CE723" s="5"/>
      <c r="CI723" s="5"/>
      <c r="CJ723" s="5"/>
      <c r="CN723" s="5"/>
      <c r="CO723" s="5"/>
      <c r="CS723" s="5"/>
      <c r="CT723" s="5"/>
      <c r="CX723" s="5"/>
      <c r="CY723" s="5"/>
      <c r="DC723" s="5"/>
      <c r="DD723" s="5"/>
      <c r="DH723" s="5"/>
      <c r="DI723" s="5"/>
      <c r="DM723" s="5"/>
      <c r="DN723" s="5"/>
      <c r="DR723" s="30"/>
    </row>
    <row r="724" spans="1:122" ht="13.5" customHeight="1" x14ac:dyDescent="0.15">
      <c r="A724" s="20">
        <v>721</v>
      </c>
      <c r="V724" s="52"/>
      <c r="AQ724" s="27"/>
      <c r="AS724" s="3"/>
      <c r="AT724" s="4"/>
      <c r="AZ724" s="5"/>
      <c r="BA724" s="5"/>
      <c r="BD724" s="6"/>
      <c r="BE724" s="5"/>
      <c r="BF724" s="5"/>
      <c r="BJ724" s="5"/>
      <c r="BK724" s="5"/>
      <c r="BO724" s="5"/>
      <c r="BP724" s="5"/>
      <c r="BT724" s="5"/>
      <c r="BU724" s="5"/>
      <c r="BY724" s="5"/>
      <c r="BZ724" s="5"/>
      <c r="CD724" s="5"/>
      <c r="CE724" s="5"/>
      <c r="CI724" s="5"/>
      <c r="CJ724" s="5"/>
      <c r="CN724" s="5"/>
      <c r="CO724" s="5"/>
      <c r="CS724" s="5"/>
      <c r="CT724" s="5"/>
      <c r="CX724" s="5"/>
      <c r="CY724" s="5"/>
      <c r="DC724" s="5"/>
      <c r="DD724" s="5"/>
      <c r="DH724" s="5"/>
      <c r="DI724" s="5"/>
      <c r="DM724" s="5"/>
      <c r="DN724" s="5"/>
      <c r="DR724" s="30"/>
    </row>
    <row r="725" spans="1:122" ht="13.5" customHeight="1" x14ac:dyDescent="0.15">
      <c r="A725" s="20">
        <v>722</v>
      </c>
      <c r="V725" s="52"/>
      <c r="AQ725" s="27"/>
      <c r="AS725" s="3"/>
      <c r="AT725" s="4"/>
      <c r="AZ725" s="5"/>
      <c r="BA725" s="5"/>
      <c r="BD725" s="6"/>
      <c r="BE725" s="5"/>
      <c r="BF725" s="5"/>
      <c r="BJ725" s="5"/>
      <c r="BK725" s="5"/>
      <c r="BO725" s="5"/>
      <c r="BP725" s="5"/>
      <c r="BT725" s="5"/>
      <c r="BU725" s="5"/>
      <c r="BY725" s="5"/>
      <c r="BZ725" s="5"/>
      <c r="CD725" s="5"/>
      <c r="CE725" s="5"/>
      <c r="CI725" s="5"/>
      <c r="CJ725" s="5"/>
      <c r="CN725" s="5"/>
      <c r="CO725" s="5"/>
      <c r="CS725" s="5"/>
      <c r="CT725" s="5"/>
      <c r="CX725" s="5"/>
      <c r="CY725" s="5"/>
      <c r="DC725" s="5"/>
      <c r="DD725" s="5"/>
      <c r="DH725" s="5"/>
      <c r="DI725" s="5"/>
      <c r="DM725" s="5"/>
      <c r="DN725" s="5"/>
      <c r="DR725" s="30"/>
    </row>
    <row r="726" spans="1:122" ht="13.5" customHeight="1" x14ac:dyDescent="0.15">
      <c r="A726" s="20">
        <v>723</v>
      </c>
      <c r="V726" s="52"/>
      <c r="AQ726" s="27"/>
      <c r="AS726" s="3"/>
      <c r="AT726" s="4"/>
      <c r="AZ726" s="5"/>
      <c r="BA726" s="5"/>
      <c r="BD726" s="6"/>
      <c r="BE726" s="5"/>
      <c r="BF726" s="5"/>
      <c r="BJ726" s="5"/>
      <c r="BK726" s="5"/>
      <c r="BO726" s="5"/>
      <c r="BP726" s="5"/>
      <c r="BT726" s="5"/>
      <c r="BU726" s="5"/>
      <c r="BY726" s="5"/>
      <c r="BZ726" s="5"/>
      <c r="CD726" s="5"/>
      <c r="CE726" s="5"/>
      <c r="CI726" s="5"/>
      <c r="CJ726" s="5"/>
      <c r="CN726" s="5"/>
      <c r="CO726" s="5"/>
      <c r="CS726" s="5"/>
      <c r="CT726" s="5"/>
      <c r="CX726" s="5"/>
      <c r="CY726" s="5"/>
      <c r="DC726" s="5"/>
      <c r="DD726" s="5"/>
      <c r="DH726" s="5"/>
      <c r="DI726" s="5"/>
      <c r="DM726" s="5"/>
      <c r="DN726" s="5"/>
      <c r="DR726" s="30"/>
    </row>
    <row r="727" spans="1:122" ht="13.5" customHeight="1" x14ac:dyDescent="0.15">
      <c r="A727" s="20">
        <v>724</v>
      </c>
      <c r="V727" s="52"/>
      <c r="AQ727" s="27"/>
      <c r="AS727" s="3"/>
      <c r="AT727" s="4"/>
      <c r="AZ727" s="5"/>
      <c r="BA727" s="5"/>
      <c r="BD727" s="6"/>
      <c r="BE727" s="5"/>
      <c r="BF727" s="5"/>
      <c r="BJ727" s="5"/>
      <c r="BK727" s="5"/>
      <c r="BO727" s="5"/>
      <c r="BP727" s="5"/>
      <c r="BT727" s="5"/>
      <c r="BU727" s="5"/>
      <c r="BY727" s="5"/>
      <c r="BZ727" s="5"/>
      <c r="CD727" s="5"/>
      <c r="CE727" s="5"/>
      <c r="CI727" s="5"/>
      <c r="CJ727" s="5"/>
      <c r="CN727" s="5"/>
      <c r="CO727" s="5"/>
      <c r="CS727" s="5"/>
      <c r="CT727" s="5"/>
      <c r="CX727" s="5"/>
      <c r="CY727" s="5"/>
      <c r="DC727" s="5"/>
      <c r="DD727" s="5"/>
      <c r="DH727" s="5"/>
      <c r="DI727" s="5"/>
      <c r="DM727" s="5"/>
      <c r="DN727" s="5"/>
      <c r="DR727" s="30"/>
    </row>
    <row r="728" spans="1:122" ht="13.5" customHeight="1" x14ac:dyDescent="0.15">
      <c r="A728" s="20">
        <v>725</v>
      </c>
      <c r="V728" s="52"/>
      <c r="AQ728" s="27"/>
      <c r="AS728" s="3"/>
      <c r="AT728" s="4"/>
      <c r="AZ728" s="5"/>
      <c r="BA728" s="5"/>
      <c r="BD728" s="6"/>
      <c r="BE728" s="5"/>
      <c r="BF728" s="5"/>
      <c r="BJ728" s="5"/>
      <c r="BK728" s="5"/>
      <c r="BO728" s="5"/>
      <c r="BP728" s="5"/>
      <c r="BT728" s="5"/>
      <c r="BU728" s="5"/>
      <c r="BY728" s="5"/>
      <c r="BZ728" s="5"/>
      <c r="CD728" s="5"/>
      <c r="CE728" s="5"/>
      <c r="CI728" s="5"/>
      <c r="CJ728" s="5"/>
      <c r="CN728" s="5"/>
      <c r="CO728" s="5"/>
      <c r="CS728" s="5"/>
      <c r="CT728" s="5"/>
      <c r="CX728" s="5"/>
      <c r="CY728" s="5"/>
      <c r="DC728" s="5"/>
      <c r="DD728" s="5"/>
      <c r="DH728" s="5"/>
      <c r="DI728" s="5"/>
      <c r="DM728" s="5"/>
      <c r="DN728" s="5"/>
      <c r="DR728" s="30"/>
    </row>
    <row r="729" spans="1:122" ht="13.5" customHeight="1" x14ac:dyDescent="0.15">
      <c r="A729" s="20">
        <v>726</v>
      </c>
      <c r="V729" s="52"/>
      <c r="AQ729" s="27"/>
      <c r="AS729" s="3"/>
      <c r="AT729" s="4"/>
      <c r="AZ729" s="5"/>
      <c r="BA729" s="5"/>
      <c r="BD729" s="6"/>
      <c r="BE729" s="5"/>
      <c r="BF729" s="5"/>
      <c r="BJ729" s="5"/>
      <c r="BK729" s="5"/>
      <c r="BO729" s="5"/>
      <c r="BP729" s="5"/>
      <c r="BT729" s="5"/>
      <c r="BU729" s="5"/>
      <c r="BY729" s="5"/>
      <c r="BZ729" s="5"/>
      <c r="CD729" s="5"/>
      <c r="CE729" s="5"/>
      <c r="CI729" s="5"/>
      <c r="CJ729" s="5"/>
      <c r="CN729" s="5"/>
      <c r="CO729" s="5"/>
      <c r="CS729" s="5"/>
      <c r="CT729" s="5"/>
      <c r="CX729" s="5"/>
      <c r="CY729" s="5"/>
      <c r="DC729" s="5"/>
      <c r="DD729" s="5"/>
      <c r="DH729" s="5"/>
      <c r="DI729" s="5"/>
      <c r="DM729" s="5"/>
      <c r="DN729" s="5"/>
      <c r="DR729" s="30"/>
    </row>
    <row r="730" spans="1:122" ht="13.5" customHeight="1" x14ac:dyDescent="0.15">
      <c r="A730" s="20">
        <v>727</v>
      </c>
      <c r="V730" s="52"/>
      <c r="AQ730" s="27"/>
      <c r="AS730" s="3"/>
      <c r="AT730" s="4"/>
      <c r="AZ730" s="5"/>
      <c r="BA730" s="5"/>
      <c r="BD730" s="6"/>
      <c r="BE730" s="5"/>
      <c r="BF730" s="5"/>
      <c r="BJ730" s="5"/>
      <c r="BK730" s="5"/>
      <c r="BO730" s="5"/>
      <c r="BP730" s="5"/>
      <c r="BT730" s="5"/>
      <c r="BU730" s="5"/>
      <c r="BY730" s="5"/>
      <c r="BZ730" s="5"/>
      <c r="CD730" s="5"/>
      <c r="CE730" s="5"/>
      <c r="CI730" s="5"/>
      <c r="CJ730" s="5"/>
      <c r="CN730" s="5"/>
      <c r="CO730" s="5"/>
      <c r="CS730" s="5"/>
      <c r="CT730" s="5"/>
      <c r="CX730" s="5"/>
      <c r="CY730" s="5"/>
      <c r="DC730" s="5"/>
      <c r="DD730" s="5"/>
      <c r="DH730" s="5"/>
      <c r="DI730" s="5"/>
      <c r="DM730" s="5"/>
      <c r="DN730" s="5"/>
      <c r="DR730" s="30"/>
    </row>
    <row r="731" spans="1:122" ht="13.5" customHeight="1" x14ac:dyDescent="0.15">
      <c r="A731" s="20">
        <v>728</v>
      </c>
      <c r="V731" s="52"/>
      <c r="AQ731" s="27"/>
      <c r="AS731" s="3"/>
      <c r="AT731" s="4"/>
      <c r="AZ731" s="5"/>
      <c r="BA731" s="5"/>
      <c r="BD731" s="6"/>
      <c r="BE731" s="5"/>
      <c r="BF731" s="5"/>
      <c r="BJ731" s="5"/>
      <c r="BK731" s="5"/>
      <c r="BO731" s="5"/>
      <c r="BP731" s="5"/>
      <c r="BT731" s="5"/>
      <c r="BU731" s="5"/>
      <c r="BY731" s="5"/>
      <c r="BZ731" s="5"/>
      <c r="CD731" s="5"/>
      <c r="CE731" s="5"/>
      <c r="CI731" s="5"/>
      <c r="CJ731" s="5"/>
      <c r="CN731" s="5"/>
      <c r="CO731" s="5"/>
      <c r="CS731" s="5"/>
      <c r="CT731" s="5"/>
      <c r="CX731" s="5"/>
      <c r="CY731" s="5"/>
      <c r="DC731" s="5"/>
      <c r="DD731" s="5"/>
      <c r="DH731" s="5"/>
      <c r="DI731" s="5"/>
      <c r="DM731" s="5"/>
      <c r="DN731" s="5"/>
      <c r="DR731" s="30"/>
    </row>
    <row r="732" spans="1:122" ht="13.5" customHeight="1" x14ac:dyDescent="0.15">
      <c r="A732" s="20">
        <v>729</v>
      </c>
      <c r="V732" s="52"/>
      <c r="AQ732" s="27"/>
      <c r="AS732" s="3"/>
      <c r="AT732" s="4"/>
      <c r="AZ732" s="5"/>
      <c r="BA732" s="5"/>
      <c r="BD732" s="6"/>
      <c r="BE732" s="5"/>
      <c r="BF732" s="5"/>
      <c r="BJ732" s="5"/>
      <c r="BK732" s="5"/>
      <c r="BO732" s="5"/>
      <c r="BP732" s="5"/>
      <c r="BT732" s="5"/>
      <c r="BU732" s="5"/>
      <c r="BY732" s="5"/>
      <c r="BZ732" s="5"/>
      <c r="CD732" s="5"/>
      <c r="CE732" s="5"/>
      <c r="CI732" s="5"/>
      <c r="CJ732" s="5"/>
      <c r="CN732" s="5"/>
      <c r="CO732" s="5"/>
      <c r="CS732" s="5"/>
      <c r="CT732" s="5"/>
      <c r="CX732" s="5"/>
      <c r="CY732" s="5"/>
      <c r="DC732" s="5"/>
      <c r="DD732" s="5"/>
      <c r="DH732" s="5"/>
      <c r="DI732" s="5"/>
      <c r="DM732" s="5"/>
      <c r="DN732" s="5"/>
      <c r="DR732" s="30"/>
    </row>
    <row r="733" spans="1:122" ht="13.5" customHeight="1" x14ac:dyDescent="0.15">
      <c r="A733" s="20">
        <v>730</v>
      </c>
      <c r="V733" s="52"/>
      <c r="AQ733" s="27"/>
      <c r="AS733" s="3"/>
      <c r="AT733" s="4"/>
      <c r="AZ733" s="5"/>
      <c r="BA733" s="5"/>
      <c r="BD733" s="6"/>
      <c r="BE733" s="5"/>
      <c r="BF733" s="5"/>
      <c r="BJ733" s="5"/>
      <c r="BK733" s="5"/>
      <c r="BO733" s="5"/>
      <c r="BP733" s="5"/>
      <c r="BT733" s="5"/>
      <c r="BU733" s="5"/>
      <c r="BY733" s="5"/>
      <c r="BZ733" s="5"/>
      <c r="CD733" s="5"/>
      <c r="CE733" s="5"/>
      <c r="CI733" s="5"/>
      <c r="CJ733" s="5"/>
      <c r="CN733" s="5"/>
      <c r="CO733" s="5"/>
      <c r="CS733" s="5"/>
      <c r="CT733" s="5"/>
      <c r="CX733" s="5"/>
      <c r="CY733" s="5"/>
      <c r="DC733" s="5"/>
      <c r="DD733" s="5"/>
      <c r="DH733" s="5"/>
      <c r="DI733" s="5"/>
      <c r="DM733" s="5"/>
      <c r="DN733" s="5"/>
      <c r="DR733" s="30"/>
    </row>
    <row r="734" spans="1:122" ht="13.5" customHeight="1" x14ac:dyDescent="0.15">
      <c r="A734" s="20">
        <v>731</v>
      </c>
      <c r="V734" s="52"/>
      <c r="AQ734" s="27"/>
      <c r="AS734" s="3"/>
      <c r="AT734" s="4"/>
      <c r="AZ734" s="5"/>
      <c r="BA734" s="5"/>
      <c r="BD734" s="6"/>
      <c r="BE734" s="5"/>
      <c r="BF734" s="5"/>
      <c r="BJ734" s="5"/>
      <c r="BK734" s="5"/>
      <c r="BO734" s="5"/>
      <c r="BP734" s="5"/>
      <c r="BT734" s="5"/>
      <c r="BU734" s="5"/>
      <c r="BY734" s="5"/>
      <c r="BZ734" s="5"/>
      <c r="CD734" s="5"/>
      <c r="CE734" s="5"/>
      <c r="CI734" s="5"/>
      <c r="CJ734" s="5"/>
      <c r="CN734" s="5"/>
      <c r="CO734" s="5"/>
      <c r="CS734" s="5"/>
      <c r="CT734" s="5"/>
      <c r="CX734" s="5"/>
      <c r="CY734" s="5"/>
      <c r="DC734" s="5"/>
      <c r="DD734" s="5"/>
      <c r="DH734" s="5"/>
      <c r="DI734" s="5"/>
      <c r="DM734" s="5"/>
      <c r="DN734" s="5"/>
      <c r="DR734" s="30"/>
    </row>
    <row r="735" spans="1:122" ht="13.5" customHeight="1" x14ac:dyDescent="0.15">
      <c r="A735" s="20">
        <v>732</v>
      </c>
      <c r="V735" s="52"/>
      <c r="AQ735" s="27"/>
      <c r="AS735" s="3"/>
      <c r="AT735" s="4"/>
      <c r="AZ735" s="5"/>
      <c r="BA735" s="5"/>
      <c r="BD735" s="6"/>
      <c r="BE735" s="5"/>
      <c r="BF735" s="5"/>
      <c r="BJ735" s="5"/>
      <c r="BK735" s="5"/>
      <c r="BO735" s="5"/>
      <c r="BP735" s="5"/>
      <c r="BT735" s="5"/>
      <c r="BU735" s="5"/>
      <c r="BY735" s="5"/>
      <c r="BZ735" s="5"/>
      <c r="CD735" s="5"/>
      <c r="CE735" s="5"/>
      <c r="CI735" s="5"/>
      <c r="CJ735" s="5"/>
      <c r="CN735" s="5"/>
      <c r="CO735" s="5"/>
      <c r="CS735" s="5"/>
      <c r="CT735" s="5"/>
      <c r="CX735" s="5"/>
      <c r="CY735" s="5"/>
      <c r="DC735" s="5"/>
      <c r="DD735" s="5"/>
      <c r="DH735" s="5"/>
      <c r="DI735" s="5"/>
      <c r="DM735" s="5"/>
      <c r="DN735" s="5"/>
      <c r="DR735" s="30"/>
    </row>
    <row r="736" spans="1:122" ht="13.5" customHeight="1" x14ac:dyDescent="0.15">
      <c r="A736" s="20">
        <v>733</v>
      </c>
      <c r="V736" s="52"/>
      <c r="AQ736" s="27"/>
      <c r="AS736" s="3"/>
      <c r="AT736" s="4"/>
      <c r="AZ736" s="5"/>
      <c r="BA736" s="5"/>
      <c r="BD736" s="6"/>
      <c r="BE736" s="5"/>
      <c r="BF736" s="5"/>
      <c r="BJ736" s="5"/>
      <c r="BK736" s="5"/>
      <c r="BO736" s="5"/>
      <c r="BP736" s="5"/>
      <c r="BT736" s="5"/>
      <c r="BU736" s="5"/>
      <c r="BY736" s="5"/>
      <c r="BZ736" s="5"/>
      <c r="CD736" s="5"/>
      <c r="CE736" s="5"/>
      <c r="CI736" s="5"/>
      <c r="CJ736" s="5"/>
      <c r="CN736" s="5"/>
      <c r="CO736" s="5"/>
      <c r="CS736" s="5"/>
      <c r="CT736" s="5"/>
      <c r="CX736" s="5"/>
      <c r="CY736" s="5"/>
      <c r="DC736" s="5"/>
      <c r="DD736" s="5"/>
      <c r="DH736" s="5"/>
      <c r="DI736" s="5"/>
      <c r="DM736" s="5"/>
      <c r="DN736" s="5"/>
      <c r="DR736" s="30"/>
    </row>
    <row r="737" spans="1:122" ht="13.5" customHeight="1" x14ac:dyDescent="0.15">
      <c r="A737" s="20">
        <v>734</v>
      </c>
      <c r="V737" s="52"/>
      <c r="AQ737" s="27"/>
      <c r="AS737" s="3"/>
      <c r="AT737" s="4"/>
      <c r="AZ737" s="5"/>
      <c r="BA737" s="5"/>
      <c r="BD737" s="6"/>
      <c r="BE737" s="5"/>
      <c r="BF737" s="5"/>
      <c r="BJ737" s="5"/>
      <c r="BK737" s="5"/>
      <c r="BO737" s="5"/>
      <c r="BP737" s="5"/>
      <c r="BT737" s="5"/>
      <c r="BU737" s="5"/>
      <c r="BY737" s="5"/>
      <c r="BZ737" s="5"/>
      <c r="CD737" s="5"/>
      <c r="CE737" s="5"/>
      <c r="CI737" s="5"/>
      <c r="CJ737" s="5"/>
      <c r="CN737" s="5"/>
      <c r="CO737" s="5"/>
      <c r="CS737" s="5"/>
      <c r="CT737" s="5"/>
      <c r="CX737" s="5"/>
      <c r="CY737" s="5"/>
      <c r="DC737" s="5"/>
      <c r="DD737" s="5"/>
      <c r="DH737" s="5"/>
      <c r="DI737" s="5"/>
      <c r="DM737" s="5"/>
      <c r="DN737" s="5"/>
      <c r="DR737" s="30"/>
    </row>
    <row r="738" spans="1:122" ht="13.5" customHeight="1" x14ac:dyDescent="0.15">
      <c r="A738" s="20">
        <v>735</v>
      </c>
      <c r="V738" s="52"/>
      <c r="AQ738" s="27"/>
      <c r="AS738" s="3"/>
      <c r="AT738" s="4"/>
      <c r="AZ738" s="5"/>
      <c r="BA738" s="5"/>
      <c r="BD738" s="6"/>
      <c r="BE738" s="5"/>
      <c r="BF738" s="5"/>
      <c r="BJ738" s="5"/>
      <c r="BK738" s="5"/>
      <c r="BO738" s="5"/>
      <c r="BP738" s="5"/>
      <c r="BT738" s="5"/>
      <c r="BU738" s="5"/>
      <c r="BY738" s="5"/>
      <c r="BZ738" s="5"/>
      <c r="CD738" s="5"/>
      <c r="CE738" s="5"/>
      <c r="CI738" s="5"/>
      <c r="CJ738" s="5"/>
      <c r="CN738" s="5"/>
      <c r="CO738" s="5"/>
      <c r="CS738" s="5"/>
      <c r="CT738" s="5"/>
      <c r="CX738" s="5"/>
      <c r="CY738" s="5"/>
      <c r="DC738" s="5"/>
      <c r="DD738" s="5"/>
      <c r="DH738" s="5"/>
      <c r="DI738" s="5"/>
      <c r="DM738" s="5"/>
      <c r="DN738" s="5"/>
      <c r="DR738" s="30"/>
    </row>
    <row r="739" spans="1:122" ht="13.5" customHeight="1" x14ac:dyDescent="0.15">
      <c r="A739" s="20">
        <v>736</v>
      </c>
      <c r="V739" s="52"/>
      <c r="AQ739" s="27"/>
      <c r="AS739" s="3"/>
      <c r="AT739" s="4"/>
      <c r="AZ739" s="5"/>
      <c r="BA739" s="5"/>
      <c r="BD739" s="6"/>
      <c r="BE739" s="5"/>
      <c r="BF739" s="5"/>
      <c r="BJ739" s="5"/>
      <c r="BK739" s="5"/>
      <c r="BO739" s="5"/>
      <c r="BP739" s="5"/>
      <c r="BT739" s="5"/>
      <c r="BU739" s="5"/>
      <c r="BY739" s="5"/>
      <c r="BZ739" s="5"/>
      <c r="CD739" s="5"/>
      <c r="CE739" s="5"/>
      <c r="CI739" s="5"/>
      <c r="CJ739" s="5"/>
      <c r="CN739" s="5"/>
      <c r="CO739" s="5"/>
      <c r="CS739" s="5"/>
      <c r="CT739" s="5"/>
      <c r="CX739" s="5"/>
      <c r="CY739" s="5"/>
      <c r="DC739" s="5"/>
      <c r="DD739" s="5"/>
      <c r="DH739" s="5"/>
      <c r="DI739" s="5"/>
      <c r="DM739" s="5"/>
      <c r="DN739" s="5"/>
      <c r="DR739" s="30"/>
    </row>
    <row r="740" spans="1:122" ht="13.5" customHeight="1" x14ac:dyDescent="0.15">
      <c r="A740" s="20">
        <v>737</v>
      </c>
      <c r="V740" s="52"/>
      <c r="AQ740" s="27"/>
      <c r="AS740" s="3"/>
      <c r="AT740" s="4"/>
      <c r="AZ740" s="5"/>
      <c r="BA740" s="5"/>
      <c r="BD740" s="6"/>
      <c r="BE740" s="5"/>
      <c r="BF740" s="5"/>
      <c r="BJ740" s="5"/>
      <c r="BK740" s="5"/>
      <c r="BO740" s="5"/>
      <c r="BP740" s="5"/>
      <c r="BT740" s="5"/>
      <c r="BU740" s="5"/>
      <c r="BY740" s="5"/>
      <c r="BZ740" s="5"/>
      <c r="CD740" s="5"/>
      <c r="CE740" s="5"/>
      <c r="CI740" s="5"/>
      <c r="CJ740" s="5"/>
      <c r="CN740" s="5"/>
      <c r="CO740" s="5"/>
      <c r="CS740" s="5"/>
      <c r="CT740" s="5"/>
      <c r="CX740" s="5"/>
      <c r="CY740" s="5"/>
      <c r="DC740" s="5"/>
      <c r="DD740" s="5"/>
      <c r="DH740" s="5"/>
      <c r="DI740" s="5"/>
      <c r="DM740" s="5"/>
      <c r="DN740" s="5"/>
      <c r="DR740" s="30"/>
    </row>
    <row r="741" spans="1:122" ht="13.5" customHeight="1" x14ac:dyDescent="0.15">
      <c r="A741" s="20">
        <v>738</v>
      </c>
      <c r="V741" s="52"/>
      <c r="AQ741" s="27"/>
      <c r="AS741" s="3"/>
      <c r="AT741" s="4"/>
      <c r="AZ741" s="5"/>
      <c r="BA741" s="5"/>
      <c r="BD741" s="6"/>
      <c r="BE741" s="5"/>
      <c r="BF741" s="5"/>
      <c r="BJ741" s="5"/>
      <c r="BK741" s="5"/>
      <c r="BO741" s="5"/>
      <c r="BP741" s="5"/>
      <c r="BT741" s="5"/>
      <c r="BU741" s="5"/>
      <c r="BY741" s="5"/>
      <c r="BZ741" s="5"/>
      <c r="CD741" s="5"/>
      <c r="CE741" s="5"/>
      <c r="CI741" s="5"/>
      <c r="CJ741" s="5"/>
      <c r="CN741" s="5"/>
      <c r="CO741" s="5"/>
      <c r="CS741" s="5"/>
      <c r="CT741" s="5"/>
      <c r="CX741" s="5"/>
      <c r="CY741" s="5"/>
      <c r="DC741" s="5"/>
      <c r="DD741" s="5"/>
      <c r="DH741" s="5"/>
      <c r="DI741" s="5"/>
      <c r="DM741" s="5"/>
      <c r="DN741" s="5"/>
      <c r="DR741" s="30"/>
    </row>
    <row r="742" spans="1:122" ht="13.5" customHeight="1" x14ac:dyDescent="0.15">
      <c r="A742" s="20">
        <v>739</v>
      </c>
      <c r="V742" s="52"/>
      <c r="AQ742" s="27"/>
      <c r="AS742" s="3"/>
      <c r="AT742" s="4"/>
      <c r="AZ742" s="5"/>
      <c r="BA742" s="5"/>
      <c r="BD742" s="6"/>
      <c r="BE742" s="5"/>
      <c r="BF742" s="5"/>
      <c r="BJ742" s="5"/>
      <c r="BK742" s="5"/>
      <c r="BO742" s="5"/>
      <c r="BP742" s="5"/>
      <c r="BT742" s="5"/>
      <c r="BU742" s="5"/>
      <c r="BY742" s="5"/>
      <c r="BZ742" s="5"/>
      <c r="CD742" s="5"/>
      <c r="CE742" s="5"/>
      <c r="CI742" s="5"/>
      <c r="CJ742" s="5"/>
      <c r="CN742" s="5"/>
      <c r="CO742" s="5"/>
      <c r="CS742" s="5"/>
      <c r="CT742" s="5"/>
      <c r="CX742" s="5"/>
      <c r="CY742" s="5"/>
      <c r="DC742" s="5"/>
      <c r="DD742" s="5"/>
      <c r="DH742" s="5"/>
      <c r="DI742" s="5"/>
      <c r="DM742" s="5"/>
      <c r="DN742" s="5"/>
      <c r="DR742" s="30"/>
    </row>
    <row r="743" spans="1:122" ht="13.5" customHeight="1" x14ac:dyDescent="0.15">
      <c r="A743" s="20">
        <v>740</v>
      </c>
      <c r="V743" s="52"/>
      <c r="AQ743" s="27"/>
      <c r="AS743" s="3"/>
      <c r="AT743" s="4"/>
      <c r="AZ743" s="5"/>
      <c r="BA743" s="5"/>
      <c r="BD743" s="6"/>
      <c r="BE743" s="5"/>
      <c r="BF743" s="5"/>
      <c r="BJ743" s="5"/>
      <c r="BK743" s="5"/>
      <c r="BO743" s="5"/>
      <c r="BP743" s="5"/>
      <c r="BT743" s="5"/>
      <c r="BU743" s="5"/>
      <c r="BY743" s="5"/>
      <c r="BZ743" s="5"/>
      <c r="CD743" s="5"/>
      <c r="CE743" s="5"/>
      <c r="CI743" s="5"/>
      <c r="CJ743" s="5"/>
      <c r="CN743" s="5"/>
      <c r="CO743" s="5"/>
      <c r="CS743" s="5"/>
      <c r="CT743" s="5"/>
      <c r="CX743" s="5"/>
      <c r="CY743" s="5"/>
      <c r="DC743" s="5"/>
      <c r="DD743" s="5"/>
      <c r="DH743" s="5"/>
      <c r="DI743" s="5"/>
      <c r="DM743" s="5"/>
      <c r="DN743" s="5"/>
      <c r="DR743" s="30"/>
    </row>
    <row r="744" spans="1:122" ht="13.5" customHeight="1" x14ac:dyDescent="0.15">
      <c r="A744" s="20">
        <v>741</v>
      </c>
      <c r="V744" s="52"/>
      <c r="AQ744" s="27"/>
      <c r="AS744" s="3"/>
      <c r="AT744" s="4"/>
      <c r="AZ744" s="5"/>
      <c r="BA744" s="5"/>
      <c r="BD744" s="6"/>
      <c r="BE744" s="5"/>
      <c r="BF744" s="5"/>
      <c r="BJ744" s="5"/>
      <c r="BK744" s="5"/>
      <c r="BO744" s="5"/>
      <c r="BP744" s="5"/>
      <c r="BT744" s="5"/>
      <c r="BU744" s="5"/>
      <c r="BY744" s="5"/>
      <c r="BZ744" s="5"/>
      <c r="CD744" s="5"/>
      <c r="CE744" s="5"/>
      <c r="CI744" s="5"/>
      <c r="CJ744" s="5"/>
      <c r="CN744" s="5"/>
      <c r="CO744" s="5"/>
      <c r="CS744" s="5"/>
      <c r="CT744" s="5"/>
      <c r="CX744" s="5"/>
      <c r="CY744" s="5"/>
      <c r="DC744" s="5"/>
      <c r="DD744" s="5"/>
      <c r="DH744" s="5"/>
      <c r="DI744" s="5"/>
      <c r="DM744" s="5"/>
      <c r="DN744" s="5"/>
      <c r="DR744" s="30"/>
    </row>
    <row r="745" spans="1:122" ht="13.5" customHeight="1" x14ac:dyDescent="0.15">
      <c r="A745" s="20">
        <v>742</v>
      </c>
      <c r="V745" s="52"/>
      <c r="AQ745" s="27"/>
      <c r="AS745" s="3"/>
      <c r="AT745" s="4"/>
      <c r="AZ745" s="5"/>
      <c r="BA745" s="5"/>
      <c r="BD745" s="6"/>
      <c r="BE745" s="5"/>
      <c r="BF745" s="5"/>
      <c r="BJ745" s="5"/>
      <c r="BK745" s="5"/>
      <c r="BO745" s="5"/>
      <c r="BP745" s="5"/>
      <c r="BT745" s="5"/>
      <c r="BU745" s="5"/>
      <c r="BY745" s="5"/>
      <c r="BZ745" s="5"/>
      <c r="CD745" s="5"/>
      <c r="CE745" s="5"/>
      <c r="CI745" s="5"/>
      <c r="CJ745" s="5"/>
      <c r="CN745" s="5"/>
      <c r="CO745" s="5"/>
      <c r="CS745" s="5"/>
      <c r="CT745" s="5"/>
      <c r="CX745" s="5"/>
      <c r="CY745" s="5"/>
      <c r="DC745" s="5"/>
      <c r="DD745" s="5"/>
      <c r="DH745" s="5"/>
      <c r="DI745" s="5"/>
      <c r="DM745" s="5"/>
      <c r="DN745" s="5"/>
      <c r="DR745" s="30"/>
    </row>
    <row r="746" spans="1:122" ht="13.5" customHeight="1" x14ac:dyDescent="0.15">
      <c r="A746" s="20">
        <v>743</v>
      </c>
      <c r="V746" s="52"/>
      <c r="AQ746" s="27"/>
      <c r="AS746" s="3"/>
      <c r="AT746" s="4"/>
      <c r="AZ746" s="5"/>
      <c r="BA746" s="5"/>
      <c r="BD746" s="6"/>
      <c r="BE746" s="5"/>
      <c r="BF746" s="5"/>
      <c r="BJ746" s="5"/>
      <c r="BK746" s="5"/>
      <c r="BO746" s="5"/>
      <c r="BP746" s="5"/>
      <c r="BT746" s="5"/>
      <c r="BU746" s="5"/>
      <c r="BY746" s="5"/>
      <c r="BZ746" s="5"/>
      <c r="CD746" s="5"/>
      <c r="CE746" s="5"/>
      <c r="CI746" s="5"/>
      <c r="CJ746" s="5"/>
      <c r="CN746" s="5"/>
      <c r="CO746" s="5"/>
      <c r="CS746" s="5"/>
      <c r="CT746" s="5"/>
      <c r="CX746" s="5"/>
      <c r="CY746" s="5"/>
      <c r="DC746" s="5"/>
      <c r="DD746" s="5"/>
      <c r="DH746" s="5"/>
      <c r="DI746" s="5"/>
      <c r="DM746" s="5"/>
      <c r="DN746" s="5"/>
      <c r="DR746" s="30"/>
    </row>
    <row r="747" spans="1:122" ht="13.5" customHeight="1" x14ac:dyDescent="0.15">
      <c r="A747" s="20">
        <v>744</v>
      </c>
      <c r="V747" s="52"/>
      <c r="AQ747" s="27"/>
      <c r="AS747" s="3"/>
      <c r="AT747" s="4"/>
      <c r="AZ747" s="5"/>
      <c r="BA747" s="5"/>
      <c r="BD747" s="6"/>
      <c r="BE747" s="5"/>
      <c r="BF747" s="5"/>
      <c r="BJ747" s="5"/>
      <c r="BK747" s="5"/>
      <c r="BO747" s="5"/>
      <c r="BP747" s="5"/>
      <c r="BT747" s="5"/>
      <c r="BU747" s="5"/>
      <c r="BY747" s="5"/>
      <c r="BZ747" s="5"/>
      <c r="CD747" s="5"/>
      <c r="CE747" s="5"/>
      <c r="CI747" s="5"/>
      <c r="CJ747" s="5"/>
      <c r="CN747" s="5"/>
      <c r="CO747" s="5"/>
      <c r="CS747" s="5"/>
      <c r="CT747" s="5"/>
      <c r="CX747" s="5"/>
      <c r="CY747" s="5"/>
      <c r="DC747" s="5"/>
      <c r="DD747" s="5"/>
      <c r="DH747" s="5"/>
      <c r="DI747" s="5"/>
      <c r="DM747" s="5"/>
      <c r="DN747" s="5"/>
      <c r="DR747" s="30"/>
    </row>
    <row r="748" spans="1:122" ht="13.5" customHeight="1" x14ac:dyDescent="0.15">
      <c r="A748" s="20">
        <v>745</v>
      </c>
      <c r="V748" s="52"/>
      <c r="AQ748" s="27"/>
      <c r="AS748" s="3"/>
      <c r="AT748" s="4"/>
      <c r="AZ748" s="5"/>
      <c r="BA748" s="5"/>
      <c r="BD748" s="6"/>
      <c r="BE748" s="5"/>
      <c r="BF748" s="5"/>
      <c r="BJ748" s="5"/>
      <c r="BK748" s="5"/>
      <c r="BO748" s="5"/>
      <c r="BP748" s="5"/>
      <c r="BT748" s="5"/>
      <c r="BU748" s="5"/>
      <c r="BY748" s="5"/>
      <c r="BZ748" s="5"/>
      <c r="CD748" s="5"/>
      <c r="CE748" s="5"/>
      <c r="CI748" s="5"/>
      <c r="CJ748" s="5"/>
      <c r="CN748" s="5"/>
      <c r="CO748" s="5"/>
      <c r="CS748" s="5"/>
      <c r="CT748" s="5"/>
      <c r="CX748" s="5"/>
      <c r="CY748" s="5"/>
      <c r="DC748" s="5"/>
      <c r="DD748" s="5"/>
      <c r="DH748" s="5"/>
      <c r="DI748" s="5"/>
      <c r="DM748" s="5"/>
      <c r="DN748" s="5"/>
      <c r="DR748" s="30"/>
    </row>
    <row r="749" spans="1:122" ht="13.5" customHeight="1" x14ac:dyDescent="0.15">
      <c r="A749" s="20">
        <v>746</v>
      </c>
      <c r="V749" s="52"/>
      <c r="AQ749" s="27"/>
      <c r="AS749" s="3"/>
      <c r="AT749" s="4"/>
      <c r="AZ749" s="5"/>
      <c r="BA749" s="5"/>
      <c r="BD749" s="6"/>
      <c r="BE749" s="5"/>
      <c r="BF749" s="5"/>
      <c r="BJ749" s="5"/>
      <c r="BK749" s="5"/>
      <c r="BO749" s="5"/>
      <c r="BP749" s="5"/>
      <c r="BT749" s="5"/>
      <c r="BU749" s="5"/>
      <c r="BY749" s="5"/>
      <c r="BZ749" s="5"/>
      <c r="CD749" s="5"/>
      <c r="CE749" s="5"/>
      <c r="CI749" s="5"/>
      <c r="CJ749" s="5"/>
      <c r="CN749" s="5"/>
      <c r="CO749" s="5"/>
      <c r="CS749" s="5"/>
      <c r="CT749" s="5"/>
      <c r="CX749" s="5"/>
      <c r="CY749" s="5"/>
      <c r="DC749" s="5"/>
      <c r="DD749" s="5"/>
      <c r="DH749" s="5"/>
      <c r="DI749" s="5"/>
      <c r="DM749" s="5"/>
      <c r="DN749" s="5"/>
      <c r="DR749" s="30"/>
    </row>
    <row r="750" spans="1:122" ht="13.5" customHeight="1" x14ac:dyDescent="0.15">
      <c r="A750" s="20">
        <v>747</v>
      </c>
      <c r="V750" s="52"/>
      <c r="AQ750" s="27"/>
      <c r="AS750" s="3"/>
      <c r="AT750" s="4"/>
      <c r="AZ750" s="5"/>
      <c r="BA750" s="5"/>
      <c r="BD750" s="6"/>
      <c r="BE750" s="5"/>
      <c r="BF750" s="5"/>
      <c r="BJ750" s="5"/>
      <c r="BK750" s="5"/>
      <c r="BO750" s="5"/>
      <c r="BP750" s="5"/>
      <c r="BT750" s="5"/>
      <c r="BU750" s="5"/>
      <c r="BY750" s="5"/>
      <c r="BZ750" s="5"/>
      <c r="CD750" s="5"/>
      <c r="CE750" s="5"/>
      <c r="CI750" s="5"/>
      <c r="CJ750" s="5"/>
      <c r="CN750" s="5"/>
      <c r="CO750" s="5"/>
      <c r="CS750" s="5"/>
      <c r="CT750" s="5"/>
      <c r="CX750" s="5"/>
      <c r="CY750" s="5"/>
      <c r="DC750" s="5"/>
      <c r="DD750" s="5"/>
      <c r="DH750" s="5"/>
      <c r="DI750" s="5"/>
      <c r="DM750" s="5"/>
      <c r="DN750" s="5"/>
      <c r="DR750" s="30"/>
    </row>
    <row r="751" spans="1:122" ht="13.5" customHeight="1" x14ac:dyDescent="0.15">
      <c r="A751" s="20">
        <v>748</v>
      </c>
      <c r="V751" s="52"/>
      <c r="AQ751" s="27"/>
      <c r="AS751" s="3"/>
      <c r="AT751" s="4"/>
      <c r="AZ751" s="5"/>
      <c r="BA751" s="5"/>
      <c r="BD751" s="6"/>
      <c r="BE751" s="5"/>
      <c r="BF751" s="5"/>
      <c r="BJ751" s="5"/>
      <c r="BK751" s="5"/>
      <c r="BO751" s="5"/>
      <c r="BP751" s="5"/>
      <c r="BT751" s="5"/>
      <c r="BU751" s="5"/>
      <c r="BY751" s="5"/>
      <c r="BZ751" s="5"/>
      <c r="CD751" s="5"/>
      <c r="CE751" s="5"/>
      <c r="CI751" s="5"/>
      <c r="CJ751" s="5"/>
      <c r="CN751" s="5"/>
      <c r="CO751" s="5"/>
      <c r="CS751" s="5"/>
      <c r="CT751" s="5"/>
      <c r="CX751" s="5"/>
      <c r="CY751" s="5"/>
      <c r="DC751" s="5"/>
      <c r="DD751" s="5"/>
      <c r="DH751" s="5"/>
      <c r="DI751" s="5"/>
      <c r="DM751" s="5"/>
      <c r="DN751" s="5"/>
      <c r="DR751" s="30"/>
    </row>
    <row r="752" spans="1:122" ht="13.5" customHeight="1" x14ac:dyDescent="0.15">
      <c r="A752" s="20">
        <v>749</v>
      </c>
      <c r="V752" s="52"/>
      <c r="AQ752" s="27"/>
      <c r="AS752" s="3"/>
      <c r="AT752" s="4"/>
      <c r="AZ752" s="5"/>
      <c r="BA752" s="5"/>
      <c r="BD752" s="6"/>
      <c r="BE752" s="5"/>
      <c r="BF752" s="5"/>
      <c r="BJ752" s="5"/>
      <c r="BK752" s="5"/>
      <c r="BO752" s="5"/>
      <c r="BP752" s="5"/>
      <c r="BT752" s="5"/>
      <c r="BU752" s="5"/>
      <c r="BY752" s="5"/>
      <c r="BZ752" s="5"/>
      <c r="CD752" s="5"/>
      <c r="CE752" s="5"/>
      <c r="CI752" s="5"/>
      <c r="CJ752" s="5"/>
      <c r="CN752" s="5"/>
      <c r="CO752" s="5"/>
      <c r="CS752" s="5"/>
      <c r="CT752" s="5"/>
      <c r="CX752" s="5"/>
      <c r="CY752" s="5"/>
      <c r="DC752" s="5"/>
      <c r="DD752" s="5"/>
      <c r="DH752" s="5"/>
      <c r="DI752" s="5"/>
      <c r="DM752" s="5"/>
      <c r="DN752" s="5"/>
      <c r="DR752" s="30"/>
    </row>
    <row r="753" spans="1:122" ht="13.5" customHeight="1" x14ac:dyDescent="0.15">
      <c r="A753" s="20">
        <v>750</v>
      </c>
      <c r="V753" s="52"/>
      <c r="AQ753" s="27"/>
      <c r="AS753" s="3"/>
      <c r="AT753" s="4"/>
      <c r="AZ753" s="5"/>
      <c r="BA753" s="5"/>
      <c r="BD753" s="6"/>
      <c r="BE753" s="5"/>
      <c r="BF753" s="5"/>
      <c r="BJ753" s="5"/>
      <c r="BK753" s="5"/>
      <c r="BO753" s="5"/>
      <c r="BP753" s="5"/>
      <c r="BT753" s="5"/>
      <c r="BU753" s="5"/>
      <c r="BY753" s="5"/>
      <c r="BZ753" s="5"/>
      <c r="CD753" s="5"/>
      <c r="CE753" s="5"/>
      <c r="CI753" s="5"/>
      <c r="CJ753" s="5"/>
      <c r="CN753" s="5"/>
      <c r="CO753" s="5"/>
      <c r="CS753" s="5"/>
      <c r="CT753" s="5"/>
      <c r="CX753" s="5"/>
      <c r="CY753" s="5"/>
      <c r="DC753" s="5"/>
      <c r="DD753" s="5"/>
      <c r="DH753" s="5"/>
      <c r="DI753" s="5"/>
      <c r="DM753" s="5"/>
      <c r="DN753" s="5"/>
      <c r="DR753" s="30"/>
    </row>
    <row r="754" spans="1:122" ht="13.5" customHeight="1" x14ac:dyDescent="0.15">
      <c r="A754" s="20">
        <v>751</v>
      </c>
      <c r="V754" s="52"/>
      <c r="AQ754" s="27"/>
      <c r="AS754" s="3"/>
      <c r="AT754" s="4"/>
      <c r="AZ754" s="5"/>
      <c r="BA754" s="5"/>
      <c r="BD754" s="6"/>
      <c r="BE754" s="5"/>
      <c r="BF754" s="5"/>
      <c r="BJ754" s="5"/>
      <c r="BK754" s="5"/>
      <c r="BO754" s="5"/>
      <c r="BP754" s="5"/>
      <c r="BT754" s="5"/>
      <c r="BU754" s="5"/>
      <c r="BY754" s="5"/>
      <c r="BZ754" s="5"/>
      <c r="CD754" s="5"/>
      <c r="CE754" s="5"/>
      <c r="CI754" s="5"/>
      <c r="CJ754" s="5"/>
      <c r="CN754" s="5"/>
      <c r="CO754" s="5"/>
      <c r="CS754" s="5"/>
      <c r="CT754" s="5"/>
      <c r="CX754" s="5"/>
      <c r="CY754" s="5"/>
      <c r="DC754" s="5"/>
      <c r="DD754" s="5"/>
      <c r="DH754" s="5"/>
      <c r="DI754" s="5"/>
      <c r="DM754" s="5"/>
      <c r="DN754" s="5"/>
      <c r="DR754" s="30"/>
    </row>
    <row r="755" spans="1:122" ht="13.5" customHeight="1" x14ac:dyDescent="0.15">
      <c r="A755" s="20">
        <v>752</v>
      </c>
      <c r="V755" s="52"/>
      <c r="AQ755" s="27"/>
      <c r="AS755" s="3"/>
      <c r="AT755" s="4"/>
      <c r="AZ755" s="5"/>
      <c r="BA755" s="5"/>
      <c r="BD755" s="6"/>
      <c r="BE755" s="5"/>
      <c r="BF755" s="5"/>
      <c r="BJ755" s="5"/>
      <c r="BK755" s="5"/>
      <c r="BO755" s="5"/>
      <c r="BP755" s="5"/>
      <c r="BT755" s="5"/>
      <c r="BU755" s="5"/>
      <c r="BY755" s="5"/>
      <c r="BZ755" s="5"/>
      <c r="CD755" s="5"/>
      <c r="CE755" s="5"/>
      <c r="CI755" s="5"/>
      <c r="CJ755" s="5"/>
      <c r="CN755" s="5"/>
      <c r="CO755" s="5"/>
      <c r="CS755" s="5"/>
      <c r="CT755" s="5"/>
      <c r="CX755" s="5"/>
      <c r="CY755" s="5"/>
      <c r="DC755" s="5"/>
      <c r="DD755" s="5"/>
      <c r="DH755" s="5"/>
      <c r="DI755" s="5"/>
      <c r="DM755" s="5"/>
      <c r="DN755" s="5"/>
      <c r="DR755" s="30"/>
    </row>
    <row r="756" spans="1:122" ht="13.5" customHeight="1" x14ac:dyDescent="0.15">
      <c r="A756" s="20">
        <v>753</v>
      </c>
      <c r="V756" s="52"/>
      <c r="AQ756" s="27"/>
      <c r="AS756" s="3"/>
      <c r="AT756" s="4"/>
      <c r="AZ756" s="5"/>
      <c r="BA756" s="5"/>
      <c r="BD756" s="6"/>
      <c r="BE756" s="5"/>
      <c r="BF756" s="5"/>
      <c r="BJ756" s="5"/>
      <c r="BK756" s="5"/>
      <c r="BO756" s="5"/>
      <c r="BP756" s="5"/>
      <c r="BT756" s="5"/>
      <c r="BU756" s="5"/>
      <c r="BY756" s="5"/>
      <c r="BZ756" s="5"/>
      <c r="CD756" s="5"/>
      <c r="CE756" s="5"/>
      <c r="CI756" s="5"/>
      <c r="CJ756" s="5"/>
      <c r="CN756" s="5"/>
      <c r="CO756" s="5"/>
      <c r="CS756" s="5"/>
      <c r="CT756" s="5"/>
      <c r="CX756" s="5"/>
      <c r="CY756" s="5"/>
      <c r="DC756" s="5"/>
      <c r="DD756" s="5"/>
      <c r="DH756" s="5"/>
      <c r="DI756" s="5"/>
      <c r="DM756" s="5"/>
      <c r="DN756" s="5"/>
      <c r="DR756" s="30"/>
    </row>
    <row r="757" spans="1:122" ht="13.5" customHeight="1" x14ac:dyDescent="0.15">
      <c r="A757" s="20">
        <v>754</v>
      </c>
      <c r="V757" s="52"/>
      <c r="AQ757" s="27"/>
      <c r="AS757" s="3"/>
      <c r="AT757" s="4"/>
      <c r="AZ757" s="5"/>
      <c r="BA757" s="5"/>
      <c r="BD757" s="6"/>
      <c r="BE757" s="5"/>
      <c r="BF757" s="5"/>
      <c r="BJ757" s="5"/>
      <c r="BK757" s="5"/>
      <c r="BO757" s="5"/>
      <c r="BP757" s="5"/>
      <c r="BT757" s="5"/>
      <c r="BU757" s="5"/>
      <c r="BY757" s="5"/>
      <c r="BZ757" s="5"/>
      <c r="CD757" s="5"/>
      <c r="CE757" s="5"/>
      <c r="CI757" s="5"/>
      <c r="CJ757" s="5"/>
      <c r="CN757" s="5"/>
      <c r="CO757" s="5"/>
      <c r="CS757" s="5"/>
      <c r="CT757" s="5"/>
      <c r="CX757" s="5"/>
      <c r="CY757" s="5"/>
      <c r="DC757" s="5"/>
      <c r="DD757" s="5"/>
      <c r="DH757" s="5"/>
      <c r="DI757" s="5"/>
      <c r="DM757" s="5"/>
      <c r="DN757" s="5"/>
      <c r="DR757" s="30"/>
    </row>
    <row r="758" spans="1:122" ht="13.5" customHeight="1" x14ac:dyDescent="0.15">
      <c r="A758" s="20">
        <v>755</v>
      </c>
      <c r="V758" s="52"/>
      <c r="AQ758" s="27"/>
      <c r="AS758" s="3"/>
      <c r="AT758" s="4"/>
      <c r="AZ758" s="5"/>
      <c r="BA758" s="5"/>
      <c r="BD758" s="6"/>
      <c r="BE758" s="5"/>
      <c r="BF758" s="5"/>
      <c r="BJ758" s="5"/>
      <c r="BK758" s="5"/>
      <c r="BO758" s="5"/>
      <c r="BP758" s="5"/>
      <c r="BT758" s="5"/>
      <c r="BU758" s="5"/>
      <c r="BY758" s="5"/>
      <c r="BZ758" s="5"/>
      <c r="CD758" s="5"/>
      <c r="CE758" s="5"/>
      <c r="CI758" s="5"/>
      <c r="CJ758" s="5"/>
      <c r="CN758" s="5"/>
      <c r="CO758" s="5"/>
      <c r="CS758" s="5"/>
      <c r="CT758" s="5"/>
      <c r="CX758" s="5"/>
      <c r="CY758" s="5"/>
      <c r="DC758" s="5"/>
      <c r="DD758" s="5"/>
      <c r="DH758" s="5"/>
      <c r="DI758" s="5"/>
      <c r="DM758" s="5"/>
      <c r="DN758" s="5"/>
      <c r="DR758" s="30"/>
    </row>
    <row r="759" spans="1:122" ht="13.5" customHeight="1" x14ac:dyDescent="0.15">
      <c r="A759" s="20">
        <v>756</v>
      </c>
      <c r="V759" s="52"/>
      <c r="AQ759" s="27"/>
      <c r="AS759" s="3"/>
      <c r="AT759" s="4"/>
      <c r="AZ759" s="5"/>
      <c r="BA759" s="5"/>
      <c r="BD759" s="6"/>
      <c r="BE759" s="5"/>
      <c r="BF759" s="5"/>
      <c r="BJ759" s="5"/>
      <c r="BK759" s="5"/>
      <c r="BO759" s="5"/>
      <c r="BP759" s="5"/>
      <c r="BT759" s="5"/>
      <c r="BU759" s="5"/>
      <c r="BY759" s="5"/>
      <c r="BZ759" s="5"/>
      <c r="CD759" s="5"/>
      <c r="CE759" s="5"/>
      <c r="CI759" s="5"/>
      <c r="CJ759" s="5"/>
      <c r="CN759" s="5"/>
      <c r="CO759" s="5"/>
      <c r="CS759" s="5"/>
      <c r="CT759" s="5"/>
      <c r="CX759" s="5"/>
      <c r="CY759" s="5"/>
      <c r="DC759" s="5"/>
      <c r="DD759" s="5"/>
      <c r="DH759" s="5"/>
      <c r="DI759" s="5"/>
      <c r="DM759" s="5"/>
      <c r="DN759" s="5"/>
      <c r="DR759" s="30"/>
    </row>
    <row r="760" spans="1:122" ht="13.5" customHeight="1" x14ac:dyDescent="0.15">
      <c r="A760" s="20">
        <v>757</v>
      </c>
      <c r="V760" s="52"/>
      <c r="AQ760" s="27"/>
      <c r="AS760" s="3"/>
      <c r="AT760" s="4"/>
      <c r="AZ760" s="5"/>
      <c r="BA760" s="5"/>
      <c r="BD760" s="6"/>
      <c r="BE760" s="5"/>
      <c r="BF760" s="5"/>
      <c r="BJ760" s="5"/>
      <c r="BK760" s="5"/>
      <c r="BO760" s="5"/>
      <c r="BP760" s="5"/>
      <c r="BT760" s="5"/>
      <c r="BU760" s="5"/>
      <c r="BY760" s="5"/>
      <c r="BZ760" s="5"/>
      <c r="CD760" s="5"/>
      <c r="CE760" s="5"/>
      <c r="CI760" s="5"/>
      <c r="CJ760" s="5"/>
      <c r="CN760" s="5"/>
      <c r="CO760" s="5"/>
      <c r="CS760" s="5"/>
      <c r="CT760" s="5"/>
      <c r="CX760" s="5"/>
      <c r="CY760" s="5"/>
      <c r="DC760" s="5"/>
      <c r="DD760" s="5"/>
      <c r="DH760" s="5"/>
      <c r="DI760" s="5"/>
      <c r="DM760" s="5"/>
      <c r="DN760" s="5"/>
      <c r="DR760" s="30"/>
    </row>
    <row r="761" spans="1:122" ht="13.5" customHeight="1" x14ac:dyDescent="0.15">
      <c r="A761" s="20">
        <v>758</v>
      </c>
      <c r="V761" s="52"/>
      <c r="AQ761" s="27"/>
      <c r="AS761" s="3"/>
      <c r="AT761" s="4"/>
      <c r="AZ761" s="5"/>
      <c r="BA761" s="5"/>
      <c r="BD761" s="6"/>
      <c r="BE761" s="5"/>
      <c r="BF761" s="5"/>
      <c r="BJ761" s="5"/>
      <c r="BK761" s="5"/>
      <c r="BO761" s="5"/>
      <c r="BP761" s="5"/>
      <c r="BT761" s="5"/>
      <c r="BU761" s="5"/>
      <c r="BY761" s="5"/>
      <c r="BZ761" s="5"/>
      <c r="CD761" s="5"/>
      <c r="CE761" s="5"/>
      <c r="CI761" s="5"/>
      <c r="CJ761" s="5"/>
      <c r="CN761" s="5"/>
      <c r="CO761" s="5"/>
      <c r="CS761" s="5"/>
      <c r="CT761" s="5"/>
      <c r="CX761" s="5"/>
      <c r="CY761" s="5"/>
      <c r="DC761" s="5"/>
      <c r="DD761" s="5"/>
      <c r="DH761" s="5"/>
      <c r="DI761" s="5"/>
      <c r="DM761" s="5"/>
      <c r="DN761" s="5"/>
      <c r="DR761" s="30"/>
    </row>
    <row r="762" spans="1:122" ht="13.5" customHeight="1" x14ac:dyDescent="0.15">
      <c r="A762" s="20">
        <v>759</v>
      </c>
      <c r="V762" s="52"/>
      <c r="AQ762" s="27"/>
      <c r="AS762" s="3"/>
      <c r="AT762" s="4"/>
      <c r="AZ762" s="5"/>
      <c r="BA762" s="5"/>
      <c r="BD762" s="6"/>
      <c r="BE762" s="5"/>
      <c r="BF762" s="5"/>
      <c r="BJ762" s="5"/>
      <c r="BK762" s="5"/>
      <c r="BO762" s="5"/>
      <c r="BP762" s="5"/>
      <c r="BT762" s="5"/>
      <c r="BU762" s="5"/>
      <c r="BY762" s="5"/>
      <c r="BZ762" s="5"/>
      <c r="CD762" s="5"/>
      <c r="CE762" s="5"/>
      <c r="CI762" s="5"/>
      <c r="CJ762" s="5"/>
      <c r="CN762" s="5"/>
      <c r="CO762" s="5"/>
      <c r="CS762" s="5"/>
      <c r="CT762" s="5"/>
      <c r="CX762" s="5"/>
      <c r="CY762" s="5"/>
      <c r="DC762" s="5"/>
      <c r="DD762" s="5"/>
      <c r="DH762" s="5"/>
      <c r="DI762" s="5"/>
      <c r="DM762" s="5"/>
      <c r="DN762" s="5"/>
      <c r="DR762" s="30"/>
    </row>
    <row r="763" spans="1:122" ht="13.5" customHeight="1" x14ac:dyDescent="0.15">
      <c r="A763" s="20">
        <v>760</v>
      </c>
      <c r="V763" s="52"/>
      <c r="AQ763" s="27"/>
      <c r="AS763" s="3"/>
      <c r="AT763" s="4"/>
      <c r="AZ763" s="5"/>
      <c r="BA763" s="5"/>
      <c r="BD763" s="6"/>
      <c r="BE763" s="5"/>
      <c r="BF763" s="5"/>
      <c r="BJ763" s="5"/>
      <c r="BK763" s="5"/>
      <c r="BO763" s="5"/>
      <c r="BP763" s="5"/>
      <c r="BT763" s="5"/>
      <c r="BU763" s="5"/>
      <c r="BY763" s="5"/>
      <c r="BZ763" s="5"/>
      <c r="CD763" s="5"/>
      <c r="CE763" s="5"/>
      <c r="CI763" s="5"/>
      <c r="CJ763" s="5"/>
      <c r="CN763" s="5"/>
      <c r="CO763" s="5"/>
      <c r="CS763" s="5"/>
      <c r="CT763" s="5"/>
      <c r="CX763" s="5"/>
      <c r="CY763" s="5"/>
      <c r="DC763" s="5"/>
      <c r="DD763" s="5"/>
      <c r="DH763" s="5"/>
      <c r="DI763" s="5"/>
      <c r="DM763" s="5"/>
      <c r="DN763" s="5"/>
      <c r="DR763" s="30"/>
    </row>
    <row r="764" spans="1:122" ht="13.5" customHeight="1" x14ac:dyDescent="0.15">
      <c r="A764" s="20">
        <v>761</v>
      </c>
      <c r="V764" s="52"/>
      <c r="AQ764" s="27"/>
      <c r="AS764" s="3"/>
      <c r="AT764" s="4"/>
      <c r="AZ764" s="5"/>
      <c r="BA764" s="5"/>
      <c r="BD764" s="6"/>
      <c r="BE764" s="5"/>
      <c r="BF764" s="5"/>
      <c r="BJ764" s="5"/>
      <c r="BK764" s="5"/>
      <c r="BO764" s="5"/>
      <c r="BP764" s="5"/>
      <c r="BT764" s="5"/>
      <c r="BU764" s="5"/>
      <c r="BY764" s="5"/>
      <c r="BZ764" s="5"/>
      <c r="CD764" s="5"/>
      <c r="CE764" s="5"/>
      <c r="CI764" s="5"/>
      <c r="CJ764" s="5"/>
      <c r="CN764" s="5"/>
      <c r="CO764" s="5"/>
      <c r="CS764" s="5"/>
      <c r="CT764" s="5"/>
      <c r="CX764" s="5"/>
      <c r="CY764" s="5"/>
      <c r="DC764" s="5"/>
      <c r="DD764" s="5"/>
      <c r="DH764" s="5"/>
      <c r="DI764" s="5"/>
      <c r="DM764" s="5"/>
      <c r="DN764" s="5"/>
      <c r="DR764" s="30"/>
    </row>
    <row r="765" spans="1:122" ht="13.5" customHeight="1" x14ac:dyDescent="0.15">
      <c r="A765" s="20">
        <v>762</v>
      </c>
      <c r="V765" s="52"/>
      <c r="AQ765" s="27"/>
      <c r="AS765" s="3"/>
      <c r="AT765" s="4"/>
      <c r="AZ765" s="5"/>
      <c r="BA765" s="5"/>
      <c r="BD765" s="6"/>
      <c r="BE765" s="5"/>
      <c r="BF765" s="5"/>
      <c r="BJ765" s="5"/>
      <c r="BK765" s="5"/>
      <c r="BO765" s="5"/>
      <c r="BP765" s="5"/>
      <c r="BT765" s="5"/>
      <c r="BU765" s="5"/>
      <c r="BY765" s="5"/>
      <c r="BZ765" s="5"/>
      <c r="CD765" s="5"/>
      <c r="CE765" s="5"/>
      <c r="CI765" s="5"/>
      <c r="CJ765" s="5"/>
      <c r="CN765" s="5"/>
      <c r="CO765" s="5"/>
      <c r="CS765" s="5"/>
      <c r="CT765" s="5"/>
      <c r="CX765" s="5"/>
      <c r="CY765" s="5"/>
      <c r="DC765" s="5"/>
      <c r="DD765" s="5"/>
      <c r="DH765" s="5"/>
      <c r="DI765" s="5"/>
      <c r="DM765" s="5"/>
      <c r="DN765" s="5"/>
      <c r="DR765" s="30"/>
    </row>
    <row r="766" spans="1:122" ht="13.5" customHeight="1" x14ac:dyDescent="0.15">
      <c r="A766" s="20">
        <v>763</v>
      </c>
      <c r="V766" s="52"/>
      <c r="AQ766" s="27"/>
      <c r="AS766" s="3"/>
      <c r="AT766" s="4"/>
      <c r="AZ766" s="5"/>
      <c r="BA766" s="5"/>
      <c r="BD766" s="6"/>
      <c r="BE766" s="5"/>
      <c r="BF766" s="5"/>
      <c r="BJ766" s="5"/>
      <c r="BK766" s="5"/>
      <c r="BO766" s="5"/>
      <c r="BP766" s="5"/>
      <c r="BT766" s="5"/>
      <c r="BU766" s="5"/>
      <c r="BY766" s="5"/>
      <c r="BZ766" s="5"/>
      <c r="CD766" s="5"/>
      <c r="CE766" s="5"/>
      <c r="CI766" s="5"/>
      <c r="CJ766" s="5"/>
      <c r="CN766" s="5"/>
      <c r="CO766" s="5"/>
      <c r="CS766" s="5"/>
      <c r="CT766" s="5"/>
      <c r="CX766" s="5"/>
      <c r="CY766" s="5"/>
      <c r="DC766" s="5"/>
      <c r="DD766" s="5"/>
      <c r="DH766" s="5"/>
      <c r="DI766" s="5"/>
      <c r="DM766" s="5"/>
      <c r="DN766" s="5"/>
      <c r="DR766" s="30"/>
    </row>
    <row r="767" spans="1:122" ht="13.5" customHeight="1" x14ac:dyDescent="0.15">
      <c r="A767" s="20">
        <v>764</v>
      </c>
      <c r="V767" s="52"/>
      <c r="AQ767" s="27"/>
      <c r="AS767" s="3"/>
      <c r="AT767" s="4"/>
      <c r="AZ767" s="5"/>
      <c r="BA767" s="5"/>
      <c r="BD767" s="6"/>
      <c r="BE767" s="5"/>
      <c r="BF767" s="5"/>
      <c r="BJ767" s="5"/>
      <c r="BK767" s="5"/>
      <c r="BO767" s="5"/>
      <c r="BP767" s="5"/>
      <c r="BT767" s="5"/>
      <c r="BU767" s="5"/>
      <c r="BY767" s="5"/>
      <c r="BZ767" s="5"/>
      <c r="CD767" s="5"/>
      <c r="CE767" s="5"/>
      <c r="CI767" s="5"/>
      <c r="CJ767" s="5"/>
      <c r="CN767" s="5"/>
      <c r="CO767" s="5"/>
      <c r="CS767" s="5"/>
      <c r="CT767" s="5"/>
      <c r="CX767" s="5"/>
      <c r="CY767" s="5"/>
      <c r="DC767" s="5"/>
      <c r="DD767" s="5"/>
      <c r="DH767" s="5"/>
      <c r="DI767" s="5"/>
      <c r="DM767" s="5"/>
      <c r="DN767" s="5"/>
      <c r="DR767" s="30"/>
    </row>
    <row r="768" spans="1:122" ht="13.5" customHeight="1" x14ac:dyDescent="0.15">
      <c r="A768" s="20">
        <v>765</v>
      </c>
      <c r="V768" s="52"/>
      <c r="AQ768" s="27"/>
      <c r="AS768" s="3"/>
      <c r="AT768" s="4"/>
      <c r="AZ768" s="5"/>
      <c r="BA768" s="5"/>
      <c r="BD768" s="6"/>
      <c r="BE768" s="5"/>
      <c r="BF768" s="5"/>
      <c r="BJ768" s="5"/>
      <c r="BK768" s="5"/>
      <c r="BO768" s="5"/>
      <c r="BP768" s="5"/>
      <c r="BT768" s="5"/>
      <c r="BU768" s="5"/>
      <c r="BY768" s="5"/>
      <c r="BZ768" s="5"/>
      <c r="CD768" s="5"/>
      <c r="CE768" s="5"/>
      <c r="CI768" s="5"/>
      <c r="CJ768" s="5"/>
      <c r="CN768" s="5"/>
      <c r="CO768" s="5"/>
      <c r="CS768" s="5"/>
      <c r="CT768" s="5"/>
      <c r="CX768" s="5"/>
      <c r="CY768" s="5"/>
      <c r="DC768" s="5"/>
      <c r="DD768" s="5"/>
      <c r="DH768" s="5"/>
      <c r="DI768" s="5"/>
      <c r="DM768" s="5"/>
      <c r="DN768" s="5"/>
      <c r="DR768" s="30"/>
    </row>
    <row r="769" spans="1:122" ht="13.5" customHeight="1" x14ac:dyDescent="0.15">
      <c r="A769" s="20">
        <v>766</v>
      </c>
      <c r="V769" s="52"/>
      <c r="AQ769" s="27"/>
      <c r="AS769" s="3"/>
      <c r="AT769" s="4"/>
      <c r="AZ769" s="5"/>
      <c r="BA769" s="5"/>
      <c r="BD769" s="6"/>
      <c r="BE769" s="5"/>
      <c r="BF769" s="5"/>
      <c r="BJ769" s="5"/>
      <c r="BK769" s="5"/>
      <c r="BO769" s="5"/>
      <c r="BP769" s="5"/>
      <c r="BT769" s="5"/>
      <c r="BU769" s="5"/>
      <c r="BY769" s="5"/>
      <c r="BZ769" s="5"/>
      <c r="CD769" s="5"/>
      <c r="CE769" s="5"/>
      <c r="CI769" s="5"/>
      <c r="CJ769" s="5"/>
      <c r="CN769" s="5"/>
      <c r="CO769" s="5"/>
      <c r="CS769" s="5"/>
      <c r="CT769" s="5"/>
      <c r="CX769" s="5"/>
      <c r="CY769" s="5"/>
      <c r="DC769" s="5"/>
      <c r="DD769" s="5"/>
      <c r="DH769" s="5"/>
      <c r="DI769" s="5"/>
      <c r="DM769" s="5"/>
      <c r="DN769" s="5"/>
      <c r="DR769" s="30"/>
    </row>
    <row r="770" spans="1:122" ht="13.5" customHeight="1" x14ac:dyDescent="0.15">
      <c r="A770" s="20">
        <v>767</v>
      </c>
      <c r="V770" s="52"/>
      <c r="AQ770" s="27"/>
      <c r="AS770" s="3"/>
      <c r="AT770" s="4"/>
      <c r="AZ770" s="5"/>
      <c r="BA770" s="5"/>
      <c r="BD770" s="6"/>
      <c r="BE770" s="5"/>
      <c r="BF770" s="5"/>
      <c r="BJ770" s="5"/>
      <c r="BK770" s="5"/>
      <c r="BO770" s="5"/>
      <c r="BP770" s="5"/>
      <c r="BT770" s="5"/>
      <c r="BU770" s="5"/>
      <c r="BY770" s="5"/>
      <c r="BZ770" s="5"/>
      <c r="CD770" s="5"/>
      <c r="CE770" s="5"/>
      <c r="CI770" s="5"/>
      <c r="CJ770" s="5"/>
      <c r="CN770" s="5"/>
      <c r="CO770" s="5"/>
      <c r="CS770" s="5"/>
      <c r="CT770" s="5"/>
      <c r="CX770" s="5"/>
      <c r="CY770" s="5"/>
      <c r="DC770" s="5"/>
      <c r="DD770" s="5"/>
      <c r="DH770" s="5"/>
      <c r="DI770" s="5"/>
      <c r="DM770" s="5"/>
      <c r="DN770" s="5"/>
      <c r="DR770" s="30"/>
    </row>
    <row r="771" spans="1:122" ht="13.5" customHeight="1" x14ac:dyDescent="0.15">
      <c r="A771" s="20">
        <v>768</v>
      </c>
      <c r="V771" s="52"/>
      <c r="AQ771" s="27"/>
      <c r="AS771" s="3"/>
      <c r="AT771" s="4"/>
      <c r="AZ771" s="5"/>
      <c r="BA771" s="5"/>
      <c r="BD771" s="6"/>
      <c r="BE771" s="5"/>
      <c r="BF771" s="5"/>
      <c r="BJ771" s="5"/>
      <c r="BK771" s="5"/>
      <c r="BO771" s="5"/>
      <c r="BP771" s="5"/>
      <c r="BT771" s="5"/>
      <c r="BU771" s="5"/>
      <c r="BY771" s="5"/>
      <c r="BZ771" s="5"/>
      <c r="CD771" s="5"/>
      <c r="CE771" s="5"/>
      <c r="CI771" s="5"/>
      <c r="CJ771" s="5"/>
      <c r="CN771" s="5"/>
      <c r="CO771" s="5"/>
      <c r="CS771" s="5"/>
      <c r="CT771" s="5"/>
      <c r="CX771" s="5"/>
      <c r="CY771" s="5"/>
      <c r="DC771" s="5"/>
      <c r="DD771" s="5"/>
      <c r="DH771" s="5"/>
      <c r="DI771" s="5"/>
      <c r="DM771" s="5"/>
      <c r="DN771" s="5"/>
      <c r="DR771" s="30"/>
    </row>
    <row r="772" spans="1:122" ht="13.5" customHeight="1" x14ac:dyDescent="0.15">
      <c r="A772" s="20">
        <v>769</v>
      </c>
      <c r="V772" s="52"/>
      <c r="AQ772" s="27"/>
      <c r="AS772" s="3"/>
      <c r="AT772" s="4"/>
      <c r="AZ772" s="5"/>
      <c r="BA772" s="5"/>
      <c r="BD772" s="6"/>
      <c r="BE772" s="5"/>
      <c r="BF772" s="5"/>
      <c r="BJ772" s="5"/>
      <c r="BK772" s="5"/>
      <c r="BO772" s="5"/>
      <c r="BP772" s="5"/>
      <c r="BT772" s="5"/>
      <c r="BU772" s="5"/>
      <c r="BY772" s="5"/>
      <c r="BZ772" s="5"/>
      <c r="CD772" s="5"/>
      <c r="CE772" s="5"/>
      <c r="CI772" s="5"/>
      <c r="CJ772" s="5"/>
      <c r="CN772" s="5"/>
      <c r="CO772" s="5"/>
      <c r="CS772" s="5"/>
      <c r="CT772" s="5"/>
      <c r="CX772" s="5"/>
      <c r="CY772" s="5"/>
      <c r="DC772" s="5"/>
      <c r="DD772" s="5"/>
      <c r="DH772" s="5"/>
      <c r="DI772" s="5"/>
      <c r="DM772" s="5"/>
      <c r="DN772" s="5"/>
      <c r="DR772" s="30"/>
    </row>
    <row r="773" spans="1:122" ht="13.5" customHeight="1" x14ac:dyDescent="0.15">
      <c r="A773" s="20">
        <v>770</v>
      </c>
      <c r="V773" s="52"/>
      <c r="AQ773" s="27"/>
      <c r="AS773" s="3"/>
      <c r="AT773" s="4"/>
      <c r="AZ773" s="5"/>
      <c r="BA773" s="5"/>
      <c r="BD773" s="6"/>
      <c r="BE773" s="5"/>
      <c r="BF773" s="5"/>
      <c r="BJ773" s="5"/>
      <c r="BK773" s="5"/>
      <c r="BO773" s="5"/>
      <c r="BP773" s="5"/>
      <c r="BT773" s="5"/>
      <c r="BU773" s="5"/>
      <c r="BY773" s="5"/>
      <c r="BZ773" s="5"/>
      <c r="CD773" s="5"/>
      <c r="CE773" s="5"/>
      <c r="CI773" s="5"/>
      <c r="CJ773" s="5"/>
      <c r="CN773" s="5"/>
      <c r="CO773" s="5"/>
      <c r="CS773" s="5"/>
      <c r="CT773" s="5"/>
      <c r="CX773" s="5"/>
      <c r="CY773" s="5"/>
      <c r="DC773" s="5"/>
      <c r="DD773" s="5"/>
      <c r="DH773" s="5"/>
      <c r="DI773" s="5"/>
      <c r="DM773" s="5"/>
      <c r="DN773" s="5"/>
      <c r="DR773" s="30"/>
    </row>
    <row r="774" spans="1:122" ht="13.5" customHeight="1" x14ac:dyDescent="0.15">
      <c r="A774" s="20">
        <v>771</v>
      </c>
      <c r="V774" s="52"/>
      <c r="AQ774" s="27"/>
      <c r="AS774" s="3"/>
      <c r="AT774" s="4"/>
      <c r="AZ774" s="5"/>
      <c r="BA774" s="5"/>
      <c r="BD774" s="6"/>
      <c r="BE774" s="5"/>
      <c r="BF774" s="5"/>
      <c r="BJ774" s="5"/>
      <c r="BK774" s="5"/>
      <c r="BO774" s="5"/>
      <c r="BP774" s="5"/>
      <c r="BT774" s="5"/>
      <c r="BU774" s="5"/>
      <c r="BY774" s="5"/>
      <c r="BZ774" s="5"/>
      <c r="CD774" s="5"/>
      <c r="CE774" s="5"/>
      <c r="CI774" s="5"/>
      <c r="CJ774" s="5"/>
      <c r="CN774" s="5"/>
      <c r="CO774" s="5"/>
      <c r="CS774" s="5"/>
      <c r="CT774" s="5"/>
      <c r="CX774" s="5"/>
      <c r="CY774" s="5"/>
      <c r="DC774" s="5"/>
      <c r="DD774" s="5"/>
      <c r="DH774" s="5"/>
      <c r="DI774" s="5"/>
      <c r="DM774" s="5"/>
      <c r="DN774" s="5"/>
      <c r="DR774" s="30"/>
    </row>
    <row r="775" spans="1:122" ht="13.5" customHeight="1" x14ac:dyDescent="0.15">
      <c r="A775" s="20">
        <v>772</v>
      </c>
      <c r="V775" s="52"/>
      <c r="AQ775" s="27"/>
      <c r="AS775" s="3"/>
      <c r="AT775" s="4"/>
      <c r="AZ775" s="5"/>
      <c r="BA775" s="5"/>
      <c r="BD775" s="6"/>
      <c r="BE775" s="5"/>
      <c r="BF775" s="5"/>
      <c r="BJ775" s="5"/>
      <c r="BK775" s="5"/>
      <c r="BO775" s="5"/>
      <c r="BP775" s="5"/>
      <c r="BT775" s="5"/>
      <c r="BU775" s="5"/>
      <c r="BY775" s="5"/>
      <c r="BZ775" s="5"/>
      <c r="CD775" s="5"/>
      <c r="CE775" s="5"/>
      <c r="CI775" s="5"/>
      <c r="CJ775" s="5"/>
      <c r="CN775" s="5"/>
      <c r="CO775" s="5"/>
      <c r="CS775" s="5"/>
      <c r="CT775" s="5"/>
      <c r="CX775" s="5"/>
      <c r="CY775" s="5"/>
      <c r="DC775" s="5"/>
      <c r="DD775" s="5"/>
      <c r="DH775" s="5"/>
      <c r="DI775" s="5"/>
      <c r="DM775" s="5"/>
      <c r="DN775" s="5"/>
      <c r="DR775" s="30"/>
    </row>
    <row r="776" spans="1:122" ht="13.5" customHeight="1" x14ac:dyDescent="0.15">
      <c r="A776" s="20">
        <v>773</v>
      </c>
      <c r="V776" s="52"/>
      <c r="AQ776" s="27"/>
      <c r="AS776" s="3"/>
      <c r="AT776" s="4"/>
      <c r="AZ776" s="5"/>
      <c r="BA776" s="5"/>
      <c r="BD776" s="6"/>
      <c r="BE776" s="5"/>
      <c r="BF776" s="5"/>
      <c r="BJ776" s="5"/>
      <c r="BK776" s="5"/>
      <c r="BO776" s="5"/>
      <c r="BP776" s="5"/>
      <c r="BT776" s="5"/>
      <c r="BU776" s="5"/>
      <c r="BY776" s="5"/>
      <c r="BZ776" s="5"/>
      <c r="CD776" s="5"/>
      <c r="CE776" s="5"/>
      <c r="CI776" s="5"/>
      <c r="CJ776" s="5"/>
      <c r="CN776" s="5"/>
      <c r="CO776" s="5"/>
      <c r="CS776" s="5"/>
      <c r="CT776" s="5"/>
      <c r="CX776" s="5"/>
      <c r="CY776" s="5"/>
      <c r="DC776" s="5"/>
      <c r="DD776" s="5"/>
      <c r="DH776" s="5"/>
      <c r="DI776" s="5"/>
      <c r="DM776" s="5"/>
      <c r="DN776" s="5"/>
      <c r="DR776" s="30"/>
    </row>
    <row r="777" spans="1:122" ht="13.5" customHeight="1" x14ac:dyDescent="0.15">
      <c r="A777" s="20">
        <v>774</v>
      </c>
      <c r="V777" s="52"/>
      <c r="AQ777" s="27"/>
      <c r="AS777" s="3"/>
      <c r="AT777" s="4"/>
      <c r="AZ777" s="5"/>
      <c r="BA777" s="5"/>
      <c r="BD777" s="6"/>
      <c r="BE777" s="5"/>
      <c r="BF777" s="5"/>
      <c r="BJ777" s="5"/>
      <c r="BK777" s="5"/>
      <c r="BO777" s="5"/>
      <c r="BP777" s="5"/>
      <c r="BT777" s="5"/>
      <c r="BU777" s="5"/>
      <c r="BY777" s="5"/>
      <c r="BZ777" s="5"/>
      <c r="CD777" s="5"/>
      <c r="CE777" s="5"/>
      <c r="CI777" s="5"/>
      <c r="CJ777" s="5"/>
      <c r="CN777" s="5"/>
      <c r="CO777" s="5"/>
      <c r="CS777" s="5"/>
      <c r="CT777" s="5"/>
      <c r="CX777" s="5"/>
      <c r="CY777" s="5"/>
      <c r="DC777" s="5"/>
      <c r="DD777" s="5"/>
      <c r="DH777" s="5"/>
      <c r="DI777" s="5"/>
      <c r="DM777" s="5"/>
      <c r="DN777" s="5"/>
      <c r="DR777" s="30"/>
    </row>
    <row r="778" spans="1:122" ht="13.5" customHeight="1" x14ac:dyDescent="0.15">
      <c r="A778" s="20">
        <v>775</v>
      </c>
      <c r="V778" s="52"/>
      <c r="AQ778" s="27"/>
      <c r="AS778" s="3"/>
      <c r="AT778" s="4"/>
      <c r="AZ778" s="5"/>
      <c r="BA778" s="5"/>
      <c r="BD778" s="6"/>
      <c r="BE778" s="5"/>
      <c r="BF778" s="5"/>
      <c r="BJ778" s="5"/>
      <c r="BK778" s="5"/>
      <c r="BO778" s="5"/>
      <c r="BP778" s="5"/>
      <c r="BT778" s="5"/>
      <c r="BU778" s="5"/>
      <c r="BY778" s="5"/>
      <c r="BZ778" s="5"/>
      <c r="CD778" s="5"/>
      <c r="CE778" s="5"/>
      <c r="CI778" s="5"/>
      <c r="CJ778" s="5"/>
      <c r="CN778" s="5"/>
      <c r="CO778" s="5"/>
      <c r="CS778" s="5"/>
      <c r="CT778" s="5"/>
      <c r="CX778" s="5"/>
      <c r="CY778" s="5"/>
      <c r="DC778" s="5"/>
      <c r="DD778" s="5"/>
      <c r="DH778" s="5"/>
      <c r="DI778" s="5"/>
      <c r="DM778" s="5"/>
      <c r="DN778" s="5"/>
      <c r="DR778" s="30"/>
    </row>
    <row r="779" spans="1:122" ht="13.5" customHeight="1" x14ac:dyDescent="0.15">
      <c r="A779" s="20">
        <v>776</v>
      </c>
      <c r="V779" s="52"/>
      <c r="AQ779" s="27"/>
      <c r="AS779" s="3"/>
      <c r="AT779" s="4"/>
      <c r="AZ779" s="5"/>
      <c r="BA779" s="5"/>
      <c r="BD779" s="6"/>
      <c r="BE779" s="5"/>
      <c r="BF779" s="5"/>
      <c r="BJ779" s="5"/>
      <c r="BK779" s="5"/>
      <c r="BO779" s="5"/>
      <c r="BP779" s="5"/>
      <c r="BT779" s="5"/>
      <c r="BU779" s="5"/>
      <c r="BY779" s="5"/>
      <c r="BZ779" s="5"/>
      <c r="CD779" s="5"/>
      <c r="CE779" s="5"/>
      <c r="CI779" s="5"/>
      <c r="CJ779" s="5"/>
      <c r="CN779" s="5"/>
      <c r="CO779" s="5"/>
      <c r="CS779" s="5"/>
      <c r="CT779" s="5"/>
      <c r="CX779" s="5"/>
      <c r="CY779" s="5"/>
      <c r="DC779" s="5"/>
      <c r="DD779" s="5"/>
      <c r="DH779" s="5"/>
      <c r="DI779" s="5"/>
      <c r="DM779" s="5"/>
      <c r="DN779" s="5"/>
      <c r="DR779" s="30"/>
    </row>
    <row r="780" spans="1:122" ht="13.5" customHeight="1" x14ac:dyDescent="0.15">
      <c r="A780" s="20">
        <v>777</v>
      </c>
      <c r="V780" s="52"/>
      <c r="AQ780" s="27"/>
      <c r="AS780" s="3"/>
      <c r="AT780" s="4"/>
      <c r="AZ780" s="5"/>
      <c r="BA780" s="5"/>
      <c r="BD780" s="6"/>
      <c r="BE780" s="5"/>
      <c r="BF780" s="5"/>
      <c r="BJ780" s="5"/>
      <c r="BK780" s="5"/>
      <c r="BO780" s="5"/>
      <c r="BP780" s="5"/>
      <c r="BT780" s="5"/>
      <c r="BU780" s="5"/>
      <c r="BY780" s="5"/>
      <c r="BZ780" s="5"/>
      <c r="CD780" s="5"/>
      <c r="CE780" s="5"/>
      <c r="CI780" s="5"/>
      <c r="CJ780" s="5"/>
      <c r="CN780" s="5"/>
      <c r="CO780" s="5"/>
      <c r="CS780" s="5"/>
      <c r="CT780" s="5"/>
      <c r="CX780" s="5"/>
      <c r="CY780" s="5"/>
      <c r="DC780" s="5"/>
      <c r="DD780" s="5"/>
      <c r="DH780" s="5"/>
      <c r="DI780" s="5"/>
      <c r="DM780" s="5"/>
      <c r="DN780" s="5"/>
      <c r="DR780" s="30"/>
    </row>
    <row r="781" spans="1:122" ht="13.5" customHeight="1" x14ac:dyDescent="0.15">
      <c r="A781" s="20">
        <v>778</v>
      </c>
      <c r="V781" s="52"/>
      <c r="AQ781" s="27"/>
      <c r="AS781" s="3"/>
      <c r="AT781" s="4"/>
      <c r="AZ781" s="5"/>
      <c r="BA781" s="5"/>
      <c r="BD781" s="6"/>
      <c r="BE781" s="5"/>
      <c r="BF781" s="5"/>
      <c r="BJ781" s="5"/>
      <c r="BK781" s="5"/>
      <c r="BO781" s="5"/>
      <c r="BP781" s="5"/>
      <c r="BT781" s="5"/>
      <c r="BU781" s="5"/>
      <c r="BY781" s="5"/>
      <c r="BZ781" s="5"/>
      <c r="CD781" s="5"/>
      <c r="CE781" s="5"/>
      <c r="CI781" s="5"/>
      <c r="CJ781" s="5"/>
      <c r="CN781" s="5"/>
      <c r="CO781" s="5"/>
      <c r="CS781" s="5"/>
      <c r="CT781" s="5"/>
      <c r="CX781" s="5"/>
      <c r="CY781" s="5"/>
      <c r="DC781" s="5"/>
      <c r="DD781" s="5"/>
      <c r="DH781" s="5"/>
      <c r="DI781" s="5"/>
      <c r="DM781" s="5"/>
      <c r="DN781" s="5"/>
      <c r="DR781" s="30"/>
    </row>
    <row r="782" spans="1:122" ht="13.5" customHeight="1" x14ac:dyDescent="0.15">
      <c r="A782" s="20">
        <v>779</v>
      </c>
      <c r="V782" s="52"/>
      <c r="AQ782" s="27"/>
      <c r="AS782" s="3"/>
      <c r="AT782" s="4"/>
      <c r="AZ782" s="5"/>
      <c r="BA782" s="5"/>
      <c r="BD782" s="6"/>
      <c r="BE782" s="5"/>
      <c r="BF782" s="5"/>
      <c r="BJ782" s="5"/>
      <c r="BK782" s="5"/>
      <c r="BO782" s="5"/>
      <c r="BP782" s="5"/>
      <c r="BT782" s="5"/>
      <c r="BU782" s="5"/>
      <c r="BY782" s="5"/>
      <c r="BZ782" s="5"/>
      <c r="CD782" s="5"/>
      <c r="CE782" s="5"/>
      <c r="CI782" s="5"/>
      <c r="CJ782" s="5"/>
      <c r="CN782" s="5"/>
      <c r="CO782" s="5"/>
      <c r="CS782" s="5"/>
      <c r="CT782" s="5"/>
      <c r="CX782" s="5"/>
      <c r="CY782" s="5"/>
      <c r="DC782" s="5"/>
      <c r="DD782" s="5"/>
      <c r="DH782" s="5"/>
      <c r="DI782" s="5"/>
      <c r="DM782" s="5"/>
      <c r="DN782" s="5"/>
      <c r="DR782" s="30"/>
    </row>
    <row r="783" spans="1:122" ht="13.5" customHeight="1" x14ac:dyDescent="0.15">
      <c r="A783" s="20">
        <v>780</v>
      </c>
      <c r="V783" s="52"/>
      <c r="AQ783" s="27"/>
      <c r="AS783" s="3"/>
      <c r="AT783" s="4"/>
      <c r="AZ783" s="5"/>
      <c r="BA783" s="5"/>
      <c r="BD783" s="6"/>
      <c r="BE783" s="5"/>
      <c r="BF783" s="5"/>
      <c r="BJ783" s="5"/>
      <c r="BK783" s="5"/>
      <c r="BO783" s="5"/>
      <c r="BP783" s="5"/>
      <c r="BT783" s="5"/>
      <c r="BU783" s="5"/>
      <c r="BY783" s="5"/>
      <c r="BZ783" s="5"/>
      <c r="CD783" s="5"/>
      <c r="CE783" s="5"/>
      <c r="CI783" s="5"/>
      <c r="CJ783" s="5"/>
      <c r="CN783" s="5"/>
      <c r="CO783" s="5"/>
      <c r="CS783" s="5"/>
      <c r="CT783" s="5"/>
      <c r="CX783" s="5"/>
      <c r="CY783" s="5"/>
      <c r="DC783" s="5"/>
      <c r="DD783" s="5"/>
      <c r="DH783" s="5"/>
      <c r="DI783" s="5"/>
      <c r="DM783" s="5"/>
      <c r="DN783" s="5"/>
      <c r="DR783" s="30"/>
    </row>
    <row r="784" spans="1:122" ht="13.5" customHeight="1" x14ac:dyDescent="0.15">
      <c r="A784" s="20">
        <v>781</v>
      </c>
      <c r="V784" s="52"/>
      <c r="AQ784" s="27"/>
      <c r="AS784" s="3"/>
      <c r="AT784" s="4"/>
      <c r="AZ784" s="5"/>
      <c r="BA784" s="5"/>
      <c r="BD784" s="6"/>
      <c r="BE784" s="5"/>
      <c r="BF784" s="5"/>
      <c r="BJ784" s="5"/>
      <c r="BK784" s="5"/>
      <c r="BO784" s="5"/>
      <c r="BP784" s="5"/>
      <c r="BT784" s="5"/>
      <c r="BU784" s="5"/>
      <c r="BY784" s="5"/>
      <c r="BZ784" s="5"/>
      <c r="CD784" s="5"/>
      <c r="CE784" s="5"/>
      <c r="CI784" s="5"/>
      <c r="CJ784" s="5"/>
      <c r="CN784" s="5"/>
      <c r="CO784" s="5"/>
      <c r="CS784" s="5"/>
      <c r="CT784" s="5"/>
      <c r="CX784" s="5"/>
      <c r="CY784" s="5"/>
      <c r="DC784" s="5"/>
      <c r="DD784" s="5"/>
      <c r="DH784" s="5"/>
      <c r="DI784" s="5"/>
      <c r="DM784" s="5"/>
      <c r="DN784" s="5"/>
      <c r="DR784" s="30"/>
    </row>
    <row r="785" spans="1:122" ht="13.5" customHeight="1" x14ac:dyDescent="0.15">
      <c r="A785" s="20">
        <v>782</v>
      </c>
      <c r="V785" s="52"/>
      <c r="AQ785" s="27"/>
      <c r="AS785" s="3"/>
      <c r="AT785" s="4"/>
      <c r="AZ785" s="5"/>
      <c r="BA785" s="5"/>
      <c r="BD785" s="6"/>
      <c r="BE785" s="5"/>
      <c r="BF785" s="5"/>
      <c r="BJ785" s="5"/>
      <c r="BK785" s="5"/>
      <c r="BO785" s="5"/>
      <c r="BP785" s="5"/>
      <c r="BT785" s="5"/>
      <c r="BU785" s="5"/>
      <c r="BY785" s="5"/>
      <c r="BZ785" s="5"/>
      <c r="CD785" s="5"/>
      <c r="CE785" s="5"/>
      <c r="CI785" s="5"/>
      <c r="CJ785" s="5"/>
      <c r="CN785" s="5"/>
      <c r="CO785" s="5"/>
      <c r="CS785" s="5"/>
      <c r="CT785" s="5"/>
      <c r="CX785" s="5"/>
      <c r="CY785" s="5"/>
      <c r="DC785" s="5"/>
      <c r="DD785" s="5"/>
      <c r="DH785" s="5"/>
      <c r="DI785" s="5"/>
      <c r="DM785" s="5"/>
      <c r="DN785" s="5"/>
      <c r="DR785" s="30"/>
    </row>
    <row r="786" spans="1:122" ht="13.5" customHeight="1" x14ac:dyDescent="0.15">
      <c r="A786" s="20">
        <v>783</v>
      </c>
      <c r="V786" s="52"/>
      <c r="AQ786" s="27"/>
      <c r="AS786" s="3"/>
      <c r="AT786" s="4"/>
      <c r="AZ786" s="5"/>
      <c r="BA786" s="5"/>
      <c r="BD786" s="6"/>
      <c r="BE786" s="5"/>
      <c r="BF786" s="5"/>
      <c r="BJ786" s="5"/>
      <c r="BK786" s="5"/>
      <c r="BO786" s="5"/>
      <c r="BP786" s="5"/>
      <c r="BT786" s="5"/>
      <c r="BU786" s="5"/>
      <c r="BY786" s="5"/>
      <c r="BZ786" s="5"/>
      <c r="CD786" s="5"/>
      <c r="CE786" s="5"/>
      <c r="CI786" s="5"/>
      <c r="CJ786" s="5"/>
      <c r="CN786" s="5"/>
      <c r="CO786" s="5"/>
      <c r="CS786" s="5"/>
      <c r="CT786" s="5"/>
      <c r="CX786" s="5"/>
      <c r="CY786" s="5"/>
      <c r="DC786" s="5"/>
      <c r="DD786" s="5"/>
      <c r="DH786" s="5"/>
      <c r="DI786" s="5"/>
      <c r="DM786" s="5"/>
      <c r="DN786" s="5"/>
      <c r="DR786" s="30"/>
    </row>
    <row r="787" spans="1:122" ht="13.5" customHeight="1" x14ac:dyDescent="0.15">
      <c r="A787" s="20">
        <v>784</v>
      </c>
      <c r="V787" s="52"/>
      <c r="AQ787" s="27"/>
      <c r="AS787" s="3"/>
      <c r="AT787" s="4"/>
      <c r="AZ787" s="5"/>
      <c r="BA787" s="5"/>
      <c r="BD787" s="6"/>
      <c r="BE787" s="5"/>
      <c r="BF787" s="5"/>
      <c r="BJ787" s="5"/>
      <c r="BK787" s="5"/>
      <c r="BO787" s="5"/>
      <c r="BP787" s="5"/>
      <c r="BT787" s="5"/>
      <c r="BU787" s="5"/>
      <c r="BY787" s="5"/>
      <c r="BZ787" s="5"/>
      <c r="CD787" s="5"/>
      <c r="CE787" s="5"/>
      <c r="CI787" s="5"/>
      <c r="CJ787" s="5"/>
      <c r="CN787" s="5"/>
      <c r="CO787" s="5"/>
      <c r="CS787" s="5"/>
      <c r="CT787" s="5"/>
      <c r="CX787" s="5"/>
      <c r="CY787" s="5"/>
      <c r="DC787" s="5"/>
      <c r="DD787" s="5"/>
      <c r="DH787" s="5"/>
      <c r="DI787" s="5"/>
      <c r="DM787" s="5"/>
      <c r="DN787" s="5"/>
      <c r="DR787" s="30"/>
    </row>
    <row r="788" spans="1:122" ht="13.5" customHeight="1" x14ac:dyDescent="0.15">
      <c r="A788" s="20">
        <v>785</v>
      </c>
      <c r="V788" s="52"/>
      <c r="AQ788" s="27"/>
      <c r="AS788" s="3"/>
      <c r="AT788" s="4"/>
      <c r="AZ788" s="5"/>
      <c r="BA788" s="5"/>
      <c r="BD788" s="6"/>
      <c r="BE788" s="5"/>
      <c r="BF788" s="5"/>
      <c r="BJ788" s="5"/>
      <c r="BK788" s="5"/>
      <c r="BO788" s="5"/>
      <c r="BP788" s="5"/>
      <c r="BT788" s="5"/>
      <c r="BU788" s="5"/>
      <c r="BY788" s="5"/>
      <c r="BZ788" s="5"/>
      <c r="CD788" s="5"/>
      <c r="CE788" s="5"/>
      <c r="CI788" s="5"/>
      <c r="CJ788" s="5"/>
      <c r="CN788" s="5"/>
      <c r="CO788" s="5"/>
      <c r="CS788" s="5"/>
      <c r="CT788" s="5"/>
      <c r="CX788" s="5"/>
      <c r="CY788" s="5"/>
      <c r="DC788" s="5"/>
      <c r="DD788" s="5"/>
      <c r="DH788" s="5"/>
      <c r="DI788" s="5"/>
      <c r="DM788" s="5"/>
      <c r="DN788" s="5"/>
      <c r="DR788" s="30"/>
    </row>
    <row r="789" spans="1:122" ht="13.5" customHeight="1" x14ac:dyDescent="0.15">
      <c r="A789" s="20">
        <v>786</v>
      </c>
      <c r="V789" s="52"/>
      <c r="AQ789" s="27"/>
      <c r="AS789" s="3"/>
      <c r="AT789" s="4"/>
      <c r="AZ789" s="5"/>
      <c r="BA789" s="5"/>
      <c r="BD789" s="6"/>
      <c r="BE789" s="5"/>
      <c r="BF789" s="5"/>
      <c r="BJ789" s="5"/>
      <c r="BK789" s="5"/>
      <c r="BO789" s="5"/>
      <c r="BP789" s="5"/>
      <c r="BT789" s="5"/>
      <c r="BU789" s="5"/>
      <c r="BY789" s="5"/>
      <c r="BZ789" s="5"/>
      <c r="CD789" s="5"/>
      <c r="CE789" s="5"/>
      <c r="CI789" s="5"/>
      <c r="CJ789" s="5"/>
      <c r="CN789" s="5"/>
      <c r="CO789" s="5"/>
      <c r="CS789" s="5"/>
      <c r="CT789" s="5"/>
      <c r="CX789" s="5"/>
      <c r="CY789" s="5"/>
      <c r="DC789" s="5"/>
      <c r="DD789" s="5"/>
      <c r="DH789" s="5"/>
      <c r="DI789" s="5"/>
      <c r="DM789" s="5"/>
      <c r="DN789" s="5"/>
      <c r="DR789" s="30"/>
    </row>
    <row r="790" spans="1:122" ht="13.5" customHeight="1" x14ac:dyDescent="0.15">
      <c r="A790" s="20">
        <v>787</v>
      </c>
      <c r="V790" s="52"/>
      <c r="AQ790" s="27"/>
      <c r="AS790" s="3"/>
      <c r="AT790" s="4"/>
      <c r="AZ790" s="5"/>
      <c r="BA790" s="5"/>
      <c r="BD790" s="6"/>
      <c r="BE790" s="5"/>
      <c r="BF790" s="5"/>
      <c r="BJ790" s="5"/>
      <c r="BK790" s="5"/>
      <c r="BO790" s="5"/>
      <c r="BP790" s="5"/>
      <c r="BT790" s="5"/>
      <c r="BU790" s="5"/>
      <c r="BY790" s="5"/>
      <c r="BZ790" s="5"/>
      <c r="CD790" s="5"/>
      <c r="CE790" s="5"/>
      <c r="CI790" s="5"/>
      <c r="CJ790" s="5"/>
      <c r="CN790" s="5"/>
      <c r="CO790" s="5"/>
      <c r="CS790" s="5"/>
      <c r="CT790" s="5"/>
      <c r="CX790" s="5"/>
      <c r="CY790" s="5"/>
      <c r="DC790" s="5"/>
      <c r="DD790" s="5"/>
      <c r="DH790" s="5"/>
      <c r="DI790" s="5"/>
      <c r="DM790" s="5"/>
      <c r="DN790" s="5"/>
      <c r="DR790" s="30"/>
    </row>
    <row r="791" spans="1:122" ht="13.5" customHeight="1" x14ac:dyDescent="0.15">
      <c r="A791" s="20">
        <v>788</v>
      </c>
      <c r="V791" s="52"/>
      <c r="AQ791" s="27"/>
      <c r="AS791" s="3"/>
      <c r="AT791" s="4"/>
      <c r="AZ791" s="5"/>
      <c r="BA791" s="5"/>
      <c r="BD791" s="6"/>
      <c r="BE791" s="5"/>
      <c r="BF791" s="5"/>
      <c r="BJ791" s="5"/>
      <c r="BK791" s="5"/>
      <c r="BO791" s="5"/>
      <c r="BP791" s="5"/>
      <c r="BT791" s="5"/>
      <c r="BU791" s="5"/>
      <c r="BY791" s="5"/>
      <c r="BZ791" s="5"/>
      <c r="CD791" s="5"/>
      <c r="CE791" s="5"/>
      <c r="CI791" s="5"/>
      <c r="CJ791" s="5"/>
      <c r="CN791" s="5"/>
      <c r="CO791" s="5"/>
      <c r="CS791" s="5"/>
      <c r="CT791" s="5"/>
      <c r="CX791" s="5"/>
      <c r="CY791" s="5"/>
      <c r="DC791" s="5"/>
      <c r="DD791" s="5"/>
      <c r="DH791" s="5"/>
      <c r="DI791" s="5"/>
      <c r="DM791" s="5"/>
      <c r="DN791" s="5"/>
      <c r="DR791" s="30"/>
    </row>
    <row r="792" spans="1:122" ht="13.5" customHeight="1" x14ac:dyDescent="0.15">
      <c r="A792" s="20">
        <v>789</v>
      </c>
      <c r="V792" s="52"/>
      <c r="AQ792" s="27"/>
      <c r="AS792" s="3"/>
      <c r="AT792" s="4"/>
      <c r="AZ792" s="5"/>
      <c r="BA792" s="5"/>
      <c r="BD792" s="6"/>
      <c r="BE792" s="5"/>
      <c r="BF792" s="5"/>
      <c r="BJ792" s="5"/>
      <c r="BK792" s="5"/>
      <c r="BO792" s="5"/>
      <c r="BP792" s="5"/>
      <c r="BT792" s="5"/>
      <c r="BU792" s="5"/>
      <c r="BY792" s="5"/>
      <c r="BZ792" s="5"/>
      <c r="CD792" s="5"/>
      <c r="CE792" s="5"/>
      <c r="CI792" s="5"/>
      <c r="CJ792" s="5"/>
      <c r="CN792" s="5"/>
      <c r="CO792" s="5"/>
      <c r="CS792" s="5"/>
      <c r="CT792" s="5"/>
      <c r="CX792" s="5"/>
      <c r="CY792" s="5"/>
      <c r="DC792" s="5"/>
      <c r="DD792" s="5"/>
      <c r="DH792" s="5"/>
      <c r="DI792" s="5"/>
      <c r="DM792" s="5"/>
      <c r="DN792" s="5"/>
      <c r="DR792" s="30"/>
    </row>
    <row r="793" spans="1:122" ht="13.5" customHeight="1" x14ac:dyDescent="0.15">
      <c r="A793" s="20">
        <v>790</v>
      </c>
      <c r="V793" s="52"/>
      <c r="AQ793" s="27"/>
      <c r="AS793" s="3"/>
      <c r="AT793" s="4"/>
      <c r="AZ793" s="5"/>
      <c r="BA793" s="5"/>
      <c r="BD793" s="6"/>
      <c r="BE793" s="5"/>
      <c r="BF793" s="5"/>
      <c r="BJ793" s="5"/>
      <c r="BK793" s="5"/>
      <c r="BO793" s="5"/>
      <c r="BP793" s="5"/>
      <c r="BT793" s="5"/>
      <c r="BU793" s="5"/>
      <c r="BY793" s="5"/>
      <c r="BZ793" s="5"/>
      <c r="CD793" s="5"/>
      <c r="CE793" s="5"/>
      <c r="CI793" s="5"/>
      <c r="CJ793" s="5"/>
      <c r="CN793" s="5"/>
      <c r="CO793" s="5"/>
      <c r="CS793" s="5"/>
      <c r="CT793" s="5"/>
      <c r="CX793" s="5"/>
      <c r="CY793" s="5"/>
      <c r="DC793" s="5"/>
      <c r="DD793" s="5"/>
      <c r="DH793" s="5"/>
      <c r="DI793" s="5"/>
      <c r="DM793" s="5"/>
      <c r="DN793" s="5"/>
      <c r="DR793" s="30"/>
    </row>
    <row r="794" spans="1:122" ht="13.5" customHeight="1" x14ac:dyDescent="0.15">
      <c r="A794" s="20">
        <v>791</v>
      </c>
      <c r="V794" s="52"/>
      <c r="AQ794" s="27"/>
      <c r="AS794" s="3"/>
      <c r="AT794" s="4"/>
      <c r="AZ794" s="5"/>
      <c r="BA794" s="5"/>
      <c r="BD794" s="6"/>
      <c r="BE794" s="5"/>
      <c r="BF794" s="5"/>
      <c r="BJ794" s="5"/>
      <c r="BK794" s="5"/>
      <c r="BO794" s="5"/>
      <c r="BP794" s="5"/>
      <c r="BT794" s="5"/>
      <c r="BU794" s="5"/>
      <c r="BY794" s="5"/>
      <c r="BZ794" s="5"/>
      <c r="CD794" s="5"/>
      <c r="CE794" s="5"/>
      <c r="CI794" s="5"/>
      <c r="CJ794" s="5"/>
      <c r="CN794" s="5"/>
      <c r="CO794" s="5"/>
      <c r="CS794" s="5"/>
      <c r="CT794" s="5"/>
      <c r="CX794" s="5"/>
      <c r="CY794" s="5"/>
      <c r="DC794" s="5"/>
      <c r="DD794" s="5"/>
      <c r="DH794" s="5"/>
      <c r="DI794" s="5"/>
      <c r="DM794" s="5"/>
      <c r="DN794" s="5"/>
      <c r="DR794" s="30"/>
    </row>
    <row r="795" spans="1:122" ht="13.5" customHeight="1" x14ac:dyDescent="0.15">
      <c r="A795" s="20">
        <v>792</v>
      </c>
      <c r="V795" s="52"/>
      <c r="AQ795" s="27"/>
      <c r="AS795" s="3"/>
      <c r="AT795" s="4"/>
      <c r="AZ795" s="5"/>
      <c r="BA795" s="5"/>
      <c r="BD795" s="6"/>
      <c r="BE795" s="5"/>
      <c r="BF795" s="5"/>
      <c r="BJ795" s="5"/>
      <c r="BK795" s="5"/>
      <c r="BO795" s="5"/>
      <c r="BP795" s="5"/>
      <c r="BT795" s="5"/>
      <c r="BU795" s="5"/>
      <c r="BY795" s="5"/>
      <c r="BZ795" s="5"/>
      <c r="CD795" s="5"/>
      <c r="CE795" s="5"/>
      <c r="CI795" s="5"/>
      <c r="CJ795" s="5"/>
      <c r="CN795" s="5"/>
      <c r="CO795" s="5"/>
      <c r="CS795" s="5"/>
      <c r="CT795" s="5"/>
      <c r="CX795" s="5"/>
      <c r="CY795" s="5"/>
      <c r="DC795" s="5"/>
      <c r="DD795" s="5"/>
      <c r="DH795" s="5"/>
      <c r="DI795" s="5"/>
      <c r="DM795" s="5"/>
      <c r="DN795" s="5"/>
      <c r="DR795" s="30"/>
    </row>
    <row r="796" spans="1:122" ht="13.5" customHeight="1" x14ac:dyDescent="0.15">
      <c r="A796" s="20">
        <v>793</v>
      </c>
      <c r="V796" s="52"/>
      <c r="AQ796" s="27"/>
      <c r="AS796" s="3"/>
      <c r="AT796" s="4"/>
      <c r="AZ796" s="5"/>
      <c r="BA796" s="5"/>
      <c r="BD796" s="6"/>
      <c r="BE796" s="5"/>
      <c r="BF796" s="5"/>
      <c r="BJ796" s="5"/>
      <c r="BK796" s="5"/>
      <c r="BO796" s="5"/>
      <c r="BP796" s="5"/>
      <c r="BT796" s="5"/>
      <c r="BU796" s="5"/>
      <c r="BY796" s="5"/>
      <c r="BZ796" s="5"/>
      <c r="CD796" s="5"/>
      <c r="CE796" s="5"/>
      <c r="CI796" s="5"/>
      <c r="CJ796" s="5"/>
      <c r="CN796" s="5"/>
      <c r="CO796" s="5"/>
      <c r="CS796" s="5"/>
      <c r="CT796" s="5"/>
      <c r="CX796" s="5"/>
      <c r="CY796" s="5"/>
      <c r="DC796" s="5"/>
      <c r="DD796" s="5"/>
      <c r="DH796" s="5"/>
      <c r="DI796" s="5"/>
      <c r="DM796" s="5"/>
      <c r="DN796" s="5"/>
      <c r="DR796" s="30"/>
    </row>
    <row r="797" spans="1:122" ht="13.5" customHeight="1" x14ac:dyDescent="0.15">
      <c r="A797" s="20">
        <v>794</v>
      </c>
      <c r="V797" s="52"/>
      <c r="AQ797" s="27"/>
      <c r="AS797" s="3"/>
      <c r="AT797" s="4"/>
      <c r="AZ797" s="5"/>
      <c r="BA797" s="5"/>
      <c r="BD797" s="6"/>
      <c r="BE797" s="5"/>
      <c r="BF797" s="5"/>
      <c r="BJ797" s="5"/>
      <c r="BK797" s="5"/>
      <c r="BO797" s="5"/>
      <c r="BP797" s="5"/>
      <c r="BT797" s="5"/>
      <c r="BU797" s="5"/>
      <c r="BY797" s="5"/>
      <c r="BZ797" s="5"/>
      <c r="CD797" s="5"/>
      <c r="CE797" s="5"/>
      <c r="CI797" s="5"/>
      <c r="CJ797" s="5"/>
      <c r="CN797" s="5"/>
      <c r="CO797" s="5"/>
      <c r="CS797" s="5"/>
      <c r="CT797" s="5"/>
      <c r="CX797" s="5"/>
      <c r="CY797" s="5"/>
      <c r="DC797" s="5"/>
      <c r="DD797" s="5"/>
      <c r="DH797" s="5"/>
      <c r="DI797" s="5"/>
      <c r="DM797" s="5"/>
      <c r="DN797" s="5"/>
      <c r="DR797" s="30"/>
    </row>
    <row r="798" spans="1:122" ht="13.5" customHeight="1" x14ac:dyDescent="0.15">
      <c r="A798" s="20">
        <v>795</v>
      </c>
      <c r="V798" s="52"/>
      <c r="AQ798" s="27"/>
      <c r="AS798" s="3"/>
      <c r="AT798" s="4"/>
      <c r="AZ798" s="5"/>
      <c r="BA798" s="5"/>
      <c r="BD798" s="6"/>
      <c r="BE798" s="5"/>
      <c r="BF798" s="5"/>
      <c r="BJ798" s="5"/>
      <c r="BK798" s="5"/>
      <c r="BO798" s="5"/>
      <c r="BP798" s="5"/>
      <c r="BT798" s="5"/>
      <c r="BU798" s="5"/>
      <c r="BY798" s="5"/>
      <c r="BZ798" s="5"/>
      <c r="CD798" s="5"/>
      <c r="CE798" s="5"/>
      <c r="CI798" s="5"/>
      <c r="CJ798" s="5"/>
      <c r="CN798" s="5"/>
      <c r="CO798" s="5"/>
      <c r="CS798" s="5"/>
      <c r="CT798" s="5"/>
      <c r="CX798" s="5"/>
      <c r="CY798" s="5"/>
      <c r="DC798" s="5"/>
      <c r="DD798" s="5"/>
      <c r="DH798" s="5"/>
      <c r="DI798" s="5"/>
      <c r="DM798" s="5"/>
      <c r="DN798" s="5"/>
      <c r="DR798" s="30"/>
    </row>
    <row r="799" spans="1:122" ht="13.5" customHeight="1" x14ac:dyDescent="0.15">
      <c r="A799" s="20">
        <v>796</v>
      </c>
      <c r="V799" s="52"/>
      <c r="AQ799" s="27"/>
      <c r="AS799" s="3"/>
      <c r="AT799" s="4"/>
      <c r="AZ799" s="5"/>
      <c r="BA799" s="5"/>
      <c r="BD799" s="6"/>
      <c r="BE799" s="5"/>
      <c r="BF799" s="5"/>
      <c r="BJ799" s="5"/>
      <c r="BK799" s="5"/>
      <c r="BO799" s="5"/>
      <c r="BP799" s="5"/>
      <c r="BT799" s="5"/>
      <c r="BU799" s="5"/>
      <c r="BY799" s="5"/>
      <c r="BZ799" s="5"/>
      <c r="CD799" s="5"/>
      <c r="CE799" s="5"/>
      <c r="CI799" s="5"/>
      <c r="CJ799" s="5"/>
      <c r="CN799" s="5"/>
      <c r="CO799" s="5"/>
      <c r="CS799" s="5"/>
      <c r="CT799" s="5"/>
      <c r="CX799" s="5"/>
      <c r="CY799" s="5"/>
      <c r="DC799" s="5"/>
      <c r="DD799" s="5"/>
      <c r="DH799" s="5"/>
      <c r="DI799" s="5"/>
      <c r="DM799" s="5"/>
      <c r="DN799" s="5"/>
      <c r="DR799" s="30"/>
    </row>
    <row r="800" spans="1:122" ht="13.5" customHeight="1" x14ac:dyDescent="0.15">
      <c r="A800" s="20">
        <v>797</v>
      </c>
      <c r="V800" s="52"/>
      <c r="AQ800" s="27"/>
      <c r="AS800" s="3"/>
      <c r="AT800" s="4"/>
      <c r="AZ800" s="5"/>
      <c r="BA800" s="5"/>
      <c r="BD800" s="6"/>
      <c r="BE800" s="5"/>
      <c r="BF800" s="5"/>
      <c r="BJ800" s="5"/>
      <c r="BK800" s="5"/>
      <c r="BO800" s="5"/>
      <c r="BP800" s="5"/>
      <c r="BT800" s="5"/>
      <c r="BU800" s="5"/>
      <c r="BY800" s="5"/>
      <c r="BZ800" s="5"/>
      <c r="CD800" s="5"/>
      <c r="CE800" s="5"/>
      <c r="CI800" s="5"/>
      <c r="CJ800" s="5"/>
      <c r="CN800" s="5"/>
      <c r="CO800" s="5"/>
      <c r="CS800" s="5"/>
      <c r="CT800" s="5"/>
      <c r="CX800" s="5"/>
      <c r="CY800" s="5"/>
      <c r="DC800" s="5"/>
      <c r="DD800" s="5"/>
      <c r="DH800" s="5"/>
      <c r="DI800" s="5"/>
      <c r="DM800" s="5"/>
      <c r="DN800" s="5"/>
      <c r="DR800" s="30"/>
    </row>
    <row r="801" spans="1:122" ht="13.5" customHeight="1" x14ac:dyDescent="0.15">
      <c r="A801" s="20">
        <v>798</v>
      </c>
      <c r="V801" s="52"/>
      <c r="AQ801" s="27"/>
      <c r="AS801" s="3"/>
      <c r="AT801" s="4"/>
      <c r="AZ801" s="5"/>
      <c r="BA801" s="5"/>
      <c r="BD801" s="6"/>
      <c r="BE801" s="5"/>
      <c r="BF801" s="5"/>
      <c r="BJ801" s="5"/>
      <c r="BK801" s="5"/>
      <c r="BO801" s="5"/>
      <c r="BP801" s="5"/>
      <c r="BT801" s="5"/>
      <c r="BU801" s="5"/>
      <c r="BY801" s="5"/>
      <c r="BZ801" s="5"/>
      <c r="CD801" s="5"/>
      <c r="CE801" s="5"/>
      <c r="CI801" s="5"/>
      <c r="CJ801" s="5"/>
      <c r="CN801" s="5"/>
      <c r="CO801" s="5"/>
      <c r="CS801" s="5"/>
      <c r="CT801" s="5"/>
      <c r="CX801" s="5"/>
      <c r="CY801" s="5"/>
      <c r="DC801" s="5"/>
      <c r="DD801" s="5"/>
      <c r="DH801" s="5"/>
      <c r="DI801" s="5"/>
      <c r="DM801" s="5"/>
      <c r="DN801" s="5"/>
      <c r="DR801" s="30"/>
    </row>
    <row r="802" spans="1:122" ht="13.5" customHeight="1" x14ac:dyDescent="0.15">
      <c r="A802" s="20">
        <v>799</v>
      </c>
      <c r="V802" s="52"/>
      <c r="AQ802" s="27"/>
      <c r="AS802" s="3"/>
      <c r="AT802" s="4"/>
      <c r="AZ802" s="5"/>
      <c r="BA802" s="5"/>
      <c r="BD802" s="6"/>
      <c r="BE802" s="5"/>
      <c r="BF802" s="5"/>
      <c r="BJ802" s="5"/>
      <c r="BK802" s="5"/>
      <c r="BO802" s="5"/>
      <c r="BP802" s="5"/>
      <c r="BT802" s="5"/>
      <c r="BU802" s="5"/>
      <c r="BY802" s="5"/>
      <c r="BZ802" s="5"/>
      <c r="CD802" s="5"/>
      <c r="CE802" s="5"/>
      <c r="CI802" s="5"/>
      <c r="CJ802" s="5"/>
      <c r="CN802" s="5"/>
      <c r="CO802" s="5"/>
      <c r="CS802" s="5"/>
      <c r="CT802" s="5"/>
      <c r="CX802" s="5"/>
      <c r="CY802" s="5"/>
      <c r="DC802" s="5"/>
      <c r="DD802" s="5"/>
      <c r="DH802" s="5"/>
      <c r="DI802" s="5"/>
      <c r="DM802" s="5"/>
      <c r="DN802" s="5"/>
      <c r="DR802" s="30"/>
    </row>
    <row r="803" spans="1:122" ht="13.5" customHeight="1" x14ac:dyDescent="0.15">
      <c r="A803" s="20">
        <v>800</v>
      </c>
      <c r="V803" s="52"/>
      <c r="AQ803" s="27"/>
      <c r="AS803" s="3"/>
      <c r="AT803" s="4"/>
      <c r="AZ803" s="5"/>
      <c r="BA803" s="5"/>
      <c r="BD803" s="6"/>
      <c r="BE803" s="5"/>
      <c r="BF803" s="5"/>
      <c r="BJ803" s="5"/>
      <c r="BK803" s="5"/>
      <c r="BO803" s="5"/>
      <c r="BP803" s="5"/>
      <c r="BT803" s="5"/>
      <c r="BU803" s="5"/>
      <c r="BY803" s="5"/>
      <c r="BZ803" s="5"/>
      <c r="CD803" s="5"/>
      <c r="CE803" s="5"/>
      <c r="CI803" s="5"/>
      <c r="CJ803" s="5"/>
      <c r="CN803" s="5"/>
      <c r="CO803" s="5"/>
      <c r="CS803" s="5"/>
      <c r="CT803" s="5"/>
      <c r="CX803" s="5"/>
      <c r="CY803" s="5"/>
      <c r="DC803" s="5"/>
      <c r="DD803" s="5"/>
      <c r="DH803" s="5"/>
      <c r="DI803" s="5"/>
      <c r="DM803" s="5"/>
      <c r="DN803" s="5"/>
      <c r="DR803" s="30"/>
    </row>
    <row r="804" spans="1:122" ht="13.5" customHeight="1" x14ac:dyDescent="0.15">
      <c r="A804" s="20">
        <v>801</v>
      </c>
      <c r="V804" s="52"/>
      <c r="AQ804" s="27"/>
      <c r="AS804" s="3"/>
      <c r="AT804" s="4"/>
      <c r="AZ804" s="5"/>
      <c r="BA804" s="5"/>
      <c r="BD804" s="6"/>
      <c r="BE804" s="5"/>
      <c r="BF804" s="5"/>
      <c r="BJ804" s="5"/>
      <c r="BK804" s="5"/>
      <c r="BO804" s="5"/>
      <c r="BP804" s="5"/>
      <c r="BT804" s="5"/>
      <c r="BU804" s="5"/>
      <c r="BY804" s="5"/>
      <c r="BZ804" s="5"/>
      <c r="CD804" s="5"/>
      <c r="CE804" s="5"/>
      <c r="CI804" s="5"/>
      <c r="CJ804" s="5"/>
      <c r="CN804" s="5"/>
      <c r="CO804" s="5"/>
      <c r="CS804" s="5"/>
      <c r="CT804" s="5"/>
      <c r="CX804" s="5"/>
      <c r="CY804" s="5"/>
      <c r="DC804" s="5"/>
      <c r="DD804" s="5"/>
      <c r="DH804" s="5"/>
      <c r="DI804" s="5"/>
      <c r="DM804" s="5"/>
      <c r="DN804" s="5"/>
      <c r="DR804" s="30"/>
    </row>
    <row r="805" spans="1:122" ht="13.5" customHeight="1" x14ac:dyDescent="0.15">
      <c r="A805" s="20">
        <v>802</v>
      </c>
      <c r="V805" s="52"/>
      <c r="AQ805" s="27"/>
      <c r="AS805" s="3"/>
      <c r="AT805" s="4"/>
      <c r="AZ805" s="5"/>
      <c r="BA805" s="5"/>
      <c r="BD805" s="6"/>
      <c r="BE805" s="5"/>
      <c r="BF805" s="5"/>
      <c r="BJ805" s="5"/>
      <c r="BK805" s="5"/>
      <c r="BO805" s="5"/>
      <c r="BP805" s="5"/>
      <c r="BT805" s="5"/>
      <c r="BU805" s="5"/>
      <c r="BY805" s="5"/>
      <c r="BZ805" s="5"/>
      <c r="CD805" s="5"/>
      <c r="CE805" s="5"/>
      <c r="CI805" s="5"/>
      <c r="CJ805" s="5"/>
      <c r="CN805" s="5"/>
      <c r="CO805" s="5"/>
      <c r="CS805" s="5"/>
      <c r="CT805" s="5"/>
      <c r="CX805" s="5"/>
      <c r="CY805" s="5"/>
      <c r="DC805" s="5"/>
      <c r="DD805" s="5"/>
      <c r="DH805" s="5"/>
      <c r="DI805" s="5"/>
      <c r="DM805" s="5"/>
      <c r="DN805" s="5"/>
      <c r="DR805" s="30"/>
    </row>
    <row r="806" spans="1:122" ht="13.5" customHeight="1" x14ac:dyDescent="0.15">
      <c r="A806" s="20">
        <v>803</v>
      </c>
      <c r="V806" s="52"/>
      <c r="AQ806" s="27"/>
      <c r="AS806" s="3"/>
      <c r="AT806" s="4"/>
      <c r="AZ806" s="5"/>
      <c r="BA806" s="5"/>
      <c r="BD806" s="6"/>
      <c r="BE806" s="5"/>
      <c r="BF806" s="5"/>
      <c r="BJ806" s="5"/>
      <c r="BK806" s="5"/>
      <c r="BO806" s="5"/>
      <c r="BP806" s="5"/>
      <c r="BT806" s="5"/>
      <c r="BU806" s="5"/>
      <c r="BY806" s="5"/>
      <c r="BZ806" s="5"/>
      <c r="CD806" s="5"/>
      <c r="CE806" s="5"/>
      <c r="CI806" s="5"/>
      <c r="CJ806" s="5"/>
      <c r="CN806" s="5"/>
      <c r="CO806" s="5"/>
      <c r="CS806" s="5"/>
      <c r="CT806" s="5"/>
      <c r="CX806" s="5"/>
      <c r="CY806" s="5"/>
      <c r="DC806" s="5"/>
      <c r="DD806" s="5"/>
      <c r="DH806" s="5"/>
      <c r="DI806" s="5"/>
      <c r="DM806" s="5"/>
      <c r="DN806" s="5"/>
      <c r="DR806" s="30"/>
    </row>
    <row r="807" spans="1:122" ht="13.5" customHeight="1" x14ac:dyDescent="0.15">
      <c r="A807" s="20">
        <v>804</v>
      </c>
      <c r="V807" s="52"/>
      <c r="AQ807" s="27"/>
      <c r="AS807" s="3"/>
      <c r="AT807" s="4"/>
      <c r="AZ807" s="5"/>
      <c r="BA807" s="5"/>
      <c r="BD807" s="6"/>
      <c r="BE807" s="5"/>
      <c r="BF807" s="5"/>
      <c r="BJ807" s="5"/>
      <c r="BK807" s="5"/>
      <c r="BO807" s="5"/>
      <c r="BP807" s="5"/>
      <c r="BT807" s="5"/>
      <c r="BU807" s="5"/>
      <c r="BY807" s="5"/>
      <c r="BZ807" s="5"/>
      <c r="CD807" s="5"/>
      <c r="CE807" s="5"/>
      <c r="CI807" s="5"/>
      <c r="CJ807" s="5"/>
      <c r="CN807" s="5"/>
      <c r="CO807" s="5"/>
      <c r="CS807" s="5"/>
      <c r="CT807" s="5"/>
      <c r="CX807" s="5"/>
      <c r="CY807" s="5"/>
      <c r="DC807" s="5"/>
      <c r="DD807" s="5"/>
      <c r="DH807" s="5"/>
      <c r="DI807" s="5"/>
      <c r="DM807" s="5"/>
      <c r="DN807" s="5"/>
      <c r="DR807" s="30"/>
    </row>
    <row r="808" spans="1:122" ht="13.5" customHeight="1" x14ac:dyDescent="0.15">
      <c r="A808" s="20">
        <v>805</v>
      </c>
      <c r="V808" s="52"/>
      <c r="AQ808" s="27"/>
      <c r="AS808" s="3"/>
      <c r="AT808" s="4"/>
      <c r="AZ808" s="5"/>
      <c r="BA808" s="5"/>
      <c r="BD808" s="6"/>
      <c r="BE808" s="5"/>
      <c r="BF808" s="5"/>
      <c r="BJ808" s="5"/>
      <c r="BK808" s="5"/>
      <c r="BO808" s="5"/>
      <c r="BP808" s="5"/>
      <c r="BT808" s="5"/>
      <c r="BU808" s="5"/>
      <c r="BY808" s="5"/>
      <c r="BZ808" s="5"/>
      <c r="CD808" s="5"/>
      <c r="CE808" s="5"/>
      <c r="CI808" s="5"/>
      <c r="CJ808" s="5"/>
      <c r="CN808" s="5"/>
      <c r="CO808" s="5"/>
      <c r="CS808" s="5"/>
      <c r="CT808" s="5"/>
      <c r="CX808" s="5"/>
      <c r="CY808" s="5"/>
      <c r="DC808" s="5"/>
      <c r="DD808" s="5"/>
      <c r="DH808" s="5"/>
      <c r="DI808" s="5"/>
      <c r="DM808" s="5"/>
      <c r="DN808" s="5"/>
      <c r="DR808" s="30"/>
    </row>
    <row r="809" spans="1:122" ht="13.5" customHeight="1" x14ac:dyDescent="0.15">
      <c r="A809" s="20">
        <v>806</v>
      </c>
      <c r="V809" s="52"/>
      <c r="AQ809" s="27"/>
      <c r="AS809" s="3"/>
      <c r="AT809" s="4"/>
      <c r="AZ809" s="5"/>
      <c r="BA809" s="5"/>
      <c r="BD809" s="6"/>
      <c r="BE809" s="5"/>
      <c r="BF809" s="5"/>
      <c r="BJ809" s="5"/>
      <c r="BK809" s="5"/>
      <c r="BO809" s="5"/>
      <c r="BP809" s="5"/>
      <c r="BT809" s="5"/>
      <c r="BU809" s="5"/>
      <c r="BY809" s="5"/>
      <c r="BZ809" s="5"/>
      <c r="CD809" s="5"/>
      <c r="CE809" s="5"/>
      <c r="CI809" s="5"/>
      <c r="CJ809" s="5"/>
      <c r="CN809" s="5"/>
      <c r="CO809" s="5"/>
      <c r="CS809" s="5"/>
      <c r="CT809" s="5"/>
      <c r="CX809" s="5"/>
      <c r="CY809" s="5"/>
      <c r="DC809" s="5"/>
      <c r="DD809" s="5"/>
      <c r="DH809" s="5"/>
      <c r="DI809" s="5"/>
      <c r="DM809" s="5"/>
      <c r="DN809" s="5"/>
      <c r="DR809" s="30"/>
    </row>
    <row r="810" spans="1:122" ht="13.5" customHeight="1" x14ac:dyDescent="0.15">
      <c r="A810" s="20">
        <v>807</v>
      </c>
      <c r="V810" s="52"/>
      <c r="AQ810" s="27"/>
      <c r="AS810" s="3"/>
      <c r="AT810" s="4"/>
      <c r="AZ810" s="5"/>
      <c r="BA810" s="5"/>
      <c r="BD810" s="6"/>
      <c r="BE810" s="5"/>
      <c r="BF810" s="5"/>
      <c r="BJ810" s="5"/>
      <c r="BK810" s="5"/>
      <c r="BO810" s="5"/>
      <c r="BP810" s="5"/>
      <c r="BT810" s="5"/>
      <c r="BU810" s="5"/>
      <c r="BY810" s="5"/>
      <c r="BZ810" s="5"/>
      <c r="CD810" s="5"/>
      <c r="CE810" s="5"/>
      <c r="CI810" s="5"/>
      <c r="CJ810" s="5"/>
      <c r="CN810" s="5"/>
      <c r="CO810" s="5"/>
      <c r="CS810" s="5"/>
      <c r="CT810" s="5"/>
      <c r="CX810" s="5"/>
      <c r="CY810" s="5"/>
      <c r="DC810" s="5"/>
      <c r="DD810" s="5"/>
      <c r="DH810" s="5"/>
      <c r="DI810" s="5"/>
      <c r="DM810" s="5"/>
      <c r="DN810" s="5"/>
      <c r="DR810" s="30"/>
    </row>
    <row r="811" spans="1:122" ht="13.5" customHeight="1" x14ac:dyDescent="0.15">
      <c r="A811" s="20">
        <v>808</v>
      </c>
      <c r="V811" s="52"/>
      <c r="AQ811" s="27"/>
      <c r="AS811" s="3"/>
      <c r="AT811" s="4"/>
      <c r="AZ811" s="5"/>
      <c r="BA811" s="5"/>
      <c r="BD811" s="6"/>
      <c r="BE811" s="5"/>
      <c r="BF811" s="5"/>
      <c r="BJ811" s="5"/>
      <c r="BK811" s="5"/>
      <c r="BO811" s="5"/>
      <c r="BP811" s="5"/>
      <c r="BT811" s="5"/>
      <c r="BU811" s="5"/>
      <c r="BY811" s="5"/>
      <c r="BZ811" s="5"/>
      <c r="CD811" s="5"/>
      <c r="CE811" s="5"/>
      <c r="CI811" s="5"/>
      <c r="CJ811" s="5"/>
      <c r="CN811" s="5"/>
      <c r="CO811" s="5"/>
      <c r="CS811" s="5"/>
      <c r="CT811" s="5"/>
      <c r="CX811" s="5"/>
      <c r="CY811" s="5"/>
      <c r="DC811" s="5"/>
      <c r="DD811" s="5"/>
      <c r="DH811" s="5"/>
      <c r="DI811" s="5"/>
      <c r="DM811" s="5"/>
      <c r="DN811" s="5"/>
      <c r="DR811" s="30"/>
    </row>
    <row r="812" spans="1:122" ht="13.5" customHeight="1" x14ac:dyDescent="0.15">
      <c r="A812" s="20">
        <v>809</v>
      </c>
      <c r="V812" s="52"/>
      <c r="AQ812" s="27"/>
      <c r="AS812" s="3"/>
      <c r="AT812" s="4"/>
      <c r="AZ812" s="5"/>
      <c r="BA812" s="5"/>
      <c r="BD812" s="6"/>
      <c r="BE812" s="5"/>
      <c r="BF812" s="5"/>
      <c r="BJ812" s="5"/>
      <c r="BK812" s="5"/>
      <c r="BO812" s="5"/>
      <c r="BP812" s="5"/>
      <c r="BT812" s="5"/>
      <c r="BU812" s="5"/>
      <c r="BY812" s="5"/>
      <c r="BZ812" s="5"/>
      <c r="CD812" s="5"/>
      <c r="CE812" s="5"/>
      <c r="CI812" s="5"/>
      <c r="CJ812" s="5"/>
      <c r="CN812" s="5"/>
      <c r="CO812" s="5"/>
      <c r="CS812" s="5"/>
      <c r="CT812" s="5"/>
      <c r="CX812" s="5"/>
      <c r="CY812" s="5"/>
      <c r="DC812" s="5"/>
      <c r="DD812" s="5"/>
      <c r="DH812" s="5"/>
      <c r="DI812" s="5"/>
      <c r="DM812" s="5"/>
      <c r="DN812" s="5"/>
      <c r="DR812" s="30"/>
    </row>
    <row r="813" spans="1:122" ht="13.5" customHeight="1" x14ac:dyDescent="0.15">
      <c r="A813" s="20">
        <v>810</v>
      </c>
      <c r="V813" s="52"/>
      <c r="AQ813" s="27"/>
      <c r="AS813" s="3"/>
      <c r="AT813" s="4"/>
      <c r="AZ813" s="5"/>
      <c r="BA813" s="5"/>
      <c r="BD813" s="6"/>
      <c r="BE813" s="5"/>
      <c r="BF813" s="5"/>
      <c r="BJ813" s="5"/>
      <c r="BK813" s="5"/>
      <c r="BO813" s="5"/>
      <c r="BP813" s="5"/>
      <c r="BT813" s="5"/>
      <c r="BU813" s="5"/>
      <c r="BY813" s="5"/>
      <c r="BZ813" s="5"/>
      <c r="CD813" s="5"/>
      <c r="CE813" s="5"/>
      <c r="CI813" s="5"/>
      <c r="CJ813" s="5"/>
      <c r="CN813" s="5"/>
      <c r="CO813" s="5"/>
      <c r="CS813" s="5"/>
      <c r="CT813" s="5"/>
      <c r="CX813" s="5"/>
      <c r="CY813" s="5"/>
      <c r="DC813" s="5"/>
      <c r="DD813" s="5"/>
      <c r="DH813" s="5"/>
      <c r="DI813" s="5"/>
      <c r="DM813" s="5"/>
      <c r="DN813" s="5"/>
      <c r="DR813" s="30"/>
    </row>
    <row r="814" spans="1:122" ht="13.5" customHeight="1" x14ac:dyDescent="0.15">
      <c r="A814" s="20">
        <v>811</v>
      </c>
      <c r="V814" s="52"/>
      <c r="AQ814" s="27"/>
      <c r="AS814" s="3"/>
      <c r="AT814" s="4"/>
      <c r="AZ814" s="5"/>
      <c r="BA814" s="5"/>
      <c r="BD814" s="6"/>
      <c r="BE814" s="5"/>
      <c r="BF814" s="5"/>
      <c r="BJ814" s="5"/>
      <c r="BK814" s="5"/>
      <c r="BO814" s="5"/>
      <c r="BP814" s="5"/>
      <c r="BT814" s="5"/>
      <c r="BU814" s="5"/>
      <c r="BY814" s="5"/>
      <c r="BZ814" s="5"/>
      <c r="CD814" s="5"/>
      <c r="CE814" s="5"/>
      <c r="CI814" s="5"/>
      <c r="CJ814" s="5"/>
      <c r="CN814" s="5"/>
      <c r="CO814" s="5"/>
      <c r="CS814" s="5"/>
      <c r="CT814" s="5"/>
      <c r="CX814" s="5"/>
      <c r="CY814" s="5"/>
      <c r="DC814" s="5"/>
      <c r="DD814" s="5"/>
      <c r="DH814" s="5"/>
      <c r="DI814" s="5"/>
      <c r="DM814" s="5"/>
      <c r="DN814" s="5"/>
      <c r="DR814" s="30"/>
    </row>
    <row r="815" spans="1:122" ht="13.5" customHeight="1" x14ac:dyDescent="0.15">
      <c r="A815" s="20">
        <v>812</v>
      </c>
      <c r="V815" s="52"/>
      <c r="AQ815" s="27"/>
      <c r="AS815" s="3"/>
      <c r="AT815" s="4"/>
      <c r="AZ815" s="5"/>
      <c r="BA815" s="5"/>
      <c r="BD815" s="6"/>
      <c r="BE815" s="5"/>
      <c r="BF815" s="5"/>
      <c r="BJ815" s="5"/>
      <c r="BK815" s="5"/>
      <c r="BO815" s="5"/>
      <c r="BP815" s="5"/>
      <c r="BT815" s="5"/>
      <c r="BU815" s="5"/>
      <c r="BY815" s="5"/>
      <c r="BZ815" s="5"/>
      <c r="CD815" s="5"/>
      <c r="CE815" s="5"/>
      <c r="CI815" s="5"/>
      <c r="CJ815" s="5"/>
      <c r="CN815" s="5"/>
      <c r="CO815" s="5"/>
      <c r="CS815" s="5"/>
      <c r="CT815" s="5"/>
      <c r="CX815" s="5"/>
      <c r="CY815" s="5"/>
      <c r="DC815" s="5"/>
      <c r="DD815" s="5"/>
      <c r="DH815" s="5"/>
      <c r="DI815" s="5"/>
      <c r="DM815" s="5"/>
      <c r="DN815" s="5"/>
      <c r="DR815" s="30"/>
    </row>
    <row r="816" spans="1:122" ht="13.5" customHeight="1" x14ac:dyDescent="0.15">
      <c r="A816" s="20">
        <v>813</v>
      </c>
      <c r="V816" s="52"/>
      <c r="AQ816" s="27"/>
      <c r="AS816" s="3"/>
      <c r="AT816" s="4"/>
      <c r="AZ816" s="5"/>
      <c r="BA816" s="5"/>
      <c r="BD816" s="6"/>
      <c r="BE816" s="5"/>
      <c r="BF816" s="5"/>
      <c r="BJ816" s="5"/>
      <c r="BK816" s="5"/>
      <c r="BO816" s="5"/>
      <c r="BP816" s="5"/>
      <c r="BT816" s="5"/>
      <c r="BU816" s="5"/>
      <c r="BY816" s="5"/>
      <c r="BZ816" s="5"/>
      <c r="CD816" s="5"/>
      <c r="CE816" s="5"/>
      <c r="CI816" s="5"/>
      <c r="CJ816" s="5"/>
      <c r="CN816" s="5"/>
      <c r="CO816" s="5"/>
      <c r="CS816" s="5"/>
      <c r="CT816" s="5"/>
      <c r="CX816" s="5"/>
      <c r="CY816" s="5"/>
      <c r="DC816" s="5"/>
      <c r="DD816" s="5"/>
      <c r="DH816" s="5"/>
      <c r="DI816" s="5"/>
      <c r="DM816" s="5"/>
      <c r="DN816" s="5"/>
      <c r="DR816" s="30"/>
    </row>
    <row r="817" spans="1:122" ht="13.5" customHeight="1" x14ac:dyDescent="0.15">
      <c r="A817" s="20">
        <v>814</v>
      </c>
      <c r="V817" s="52"/>
      <c r="AQ817" s="27"/>
      <c r="AS817" s="3"/>
      <c r="AT817" s="4"/>
      <c r="AZ817" s="5"/>
      <c r="BA817" s="5"/>
      <c r="BD817" s="6"/>
      <c r="BE817" s="5"/>
      <c r="BF817" s="5"/>
      <c r="BJ817" s="5"/>
      <c r="BK817" s="5"/>
      <c r="BO817" s="5"/>
      <c r="BP817" s="5"/>
      <c r="BT817" s="5"/>
      <c r="BU817" s="5"/>
      <c r="BY817" s="5"/>
      <c r="BZ817" s="5"/>
      <c r="CD817" s="5"/>
      <c r="CE817" s="5"/>
      <c r="CI817" s="5"/>
      <c r="CJ817" s="5"/>
      <c r="CN817" s="5"/>
      <c r="CO817" s="5"/>
      <c r="CS817" s="5"/>
      <c r="CT817" s="5"/>
      <c r="CX817" s="5"/>
      <c r="CY817" s="5"/>
      <c r="DC817" s="5"/>
      <c r="DD817" s="5"/>
      <c r="DH817" s="5"/>
      <c r="DI817" s="5"/>
      <c r="DM817" s="5"/>
      <c r="DN817" s="5"/>
      <c r="DR817" s="30"/>
    </row>
    <row r="818" spans="1:122" ht="13.5" customHeight="1" x14ac:dyDescent="0.15">
      <c r="A818" s="20">
        <v>815</v>
      </c>
      <c r="V818" s="52"/>
      <c r="AQ818" s="27"/>
      <c r="AS818" s="3"/>
      <c r="AT818" s="4"/>
      <c r="AZ818" s="5"/>
      <c r="BA818" s="5"/>
      <c r="BD818" s="6"/>
      <c r="BE818" s="5"/>
      <c r="BF818" s="5"/>
      <c r="BJ818" s="5"/>
      <c r="BK818" s="5"/>
      <c r="BO818" s="5"/>
      <c r="BP818" s="5"/>
      <c r="BT818" s="5"/>
      <c r="BU818" s="5"/>
      <c r="BY818" s="5"/>
      <c r="BZ818" s="5"/>
      <c r="CD818" s="5"/>
      <c r="CE818" s="5"/>
      <c r="CI818" s="5"/>
      <c r="CJ818" s="5"/>
      <c r="CN818" s="5"/>
      <c r="CO818" s="5"/>
      <c r="CS818" s="5"/>
      <c r="CT818" s="5"/>
      <c r="CX818" s="5"/>
      <c r="CY818" s="5"/>
      <c r="DC818" s="5"/>
      <c r="DD818" s="5"/>
      <c r="DH818" s="5"/>
      <c r="DI818" s="5"/>
      <c r="DM818" s="5"/>
      <c r="DN818" s="5"/>
      <c r="DR818" s="30"/>
    </row>
    <row r="819" spans="1:122" ht="13.5" customHeight="1" x14ac:dyDescent="0.15">
      <c r="A819" s="20">
        <v>816</v>
      </c>
      <c r="V819" s="52"/>
      <c r="AQ819" s="27"/>
      <c r="AS819" s="3"/>
      <c r="AT819" s="4"/>
      <c r="AZ819" s="5"/>
      <c r="BA819" s="5"/>
      <c r="BD819" s="6"/>
      <c r="BE819" s="5"/>
      <c r="BF819" s="5"/>
      <c r="BJ819" s="5"/>
      <c r="BK819" s="5"/>
      <c r="BO819" s="5"/>
      <c r="BP819" s="5"/>
      <c r="BT819" s="5"/>
      <c r="BU819" s="5"/>
      <c r="BY819" s="5"/>
      <c r="BZ819" s="5"/>
      <c r="CD819" s="5"/>
      <c r="CE819" s="5"/>
      <c r="CI819" s="5"/>
      <c r="CJ819" s="5"/>
      <c r="CN819" s="5"/>
      <c r="CO819" s="5"/>
      <c r="CS819" s="5"/>
      <c r="CT819" s="5"/>
      <c r="CX819" s="5"/>
      <c r="CY819" s="5"/>
      <c r="DC819" s="5"/>
      <c r="DD819" s="5"/>
      <c r="DH819" s="5"/>
      <c r="DI819" s="5"/>
      <c r="DM819" s="5"/>
      <c r="DN819" s="5"/>
      <c r="DR819" s="30"/>
    </row>
    <row r="820" spans="1:122" ht="13.5" customHeight="1" x14ac:dyDescent="0.15">
      <c r="A820" s="20">
        <v>817</v>
      </c>
      <c r="V820" s="52"/>
      <c r="AQ820" s="27"/>
      <c r="AS820" s="3"/>
      <c r="AT820" s="4"/>
      <c r="AZ820" s="5"/>
      <c r="BA820" s="5"/>
      <c r="BD820" s="6"/>
      <c r="BE820" s="5"/>
      <c r="BF820" s="5"/>
      <c r="BJ820" s="5"/>
      <c r="BK820" s="5"/>
      <c r="BO820" s="5"/>
      <c r="BP820" s="5"/>
      <c r="BT820" s="5"/>
      <c r="BU820" s="5"/>
      <c r="BY820" s="5"/>
      <c r="BZ820" s="5"/>
      <c r="CD820" s="5"/>
      <c r="CE820" s="5"/>
      <c r="CI820" s="5"/>
      <c r="CJ820" s="5"/>
      <c r="CN820" s="5"/>
      <c r="CO820" s="5"/>
      <c r="CS820" s="5"/>
      <c r="CT820" s="5"/>
      <c r="CX820" s="5"/>
      <c r="CY820" s="5"/>
      <c r="DC820" s="5"/>
      <c r="DD820" s="5"/>
      <c r="DH820" s="5"/>
      <c r="DI820" s="5"/>
      <c r="DM820" s="5"/>
      <c r="DN820" s="5"/>
      <c r="DR820" s="30"/>
    </row>
    <row r="821" spans="1:122" ht="13.5" customHeight="1" x14ac:dyDescent="0.15">
      <c r="A821" s="20">
        <v>818</v>
      </c>
      <c r="V821" s="52"/>
      <c r="AQ821" s="27"/>
      <c r="AS821" s="3"/>
      <c r="AT821" s="4"/>
      <c r="AZ821" s="5"/>
      <c r="BA821" s="5"/>
      <c r="BD821" s="6"/>
      <c r="BE821" s="5"/>
      <c r="BF821" s="5"/>
      <c r="BJ821" s="5"/>
      <c r="BK821" s="5"/>
      <c r="BO821" s="5"/>
      <c r="BP821" s="5"/>
      <c r="BT821" s="5"/>
      <c r="BU821" s="5"/>
      <c r="BY821" s="5"/>
      <c r="BZ821" s="5"/>
      <c r="CD821" s="5"/>
      <c r="CE821" s="5"/>
      <c r="CI821" s="5"/>
      <c r="CJ821" s="5"/>
      <c r="CN821" s="5"/>
      <c r="CO821" s="5"/>
      <c r="CS821" s="5"/>
      <c r="CT821" s="5"/>
      <c r="CX821" s="5"/>
      <c r="CY821" s="5"/>
      <c r="DC821" s="5"/>
      <c r="DD821" s="5"/>
      <c r="DH821" s="5"/>
      <c r="DI821" s="5"/>
      <c r="DM821" s="5"/>
      <c r="DN821" s="5"/>
      <c r="DR821" s="30"/>
    </row>
    <row r="822" spans="1:122" ht="13.5" customHeight="1" x14ac:dyDescent="0.15">
      <c r="A822" s="20">
        <v>819</v>
      </c>
      <c r="V822" s="52"/>
      <c r="AQ822" s="27"/>
      <c r="AS822" s="3"/>
      <c r="AT822" s="4"/>
      <c r="AZ822" s="5"/>
      <c r="BA822" s="5"/>
      <c r="BD822" s="6"/>
      <c r="BE822" s="5"/>
      <c r="BF822" s="5"/>
      <c r="BJ822" s="5"/>
      <c r="BK822" s="5"/>
      <c r="BO822" s="5"/>
      <c r="BP822" s="5"/>
      <c r="BT822" s="5"/>
      <c r="BU822" s="5"/>
      <c r="BY822" s="5"/>
      <c r="BZ822" s="5"/>
      <c r="CD822" s="5"/>
      <c r="CE822" s="5"/>
      <c r="CI822" s="5"/>
      <c r="CJ822" s="5"/>
      <c r="CN822" s="5"/>
      <c r="CO822" s="5"/>
      <c r="CS822" s="5"/>
      <c r="CT822" s="5"/>
      <c r="CX822" s="5"/>
      <c r="CY822" s="5"/>
      <c r="DC822" s="5"/>
      <c r="DD822" s="5"/>
      <c r="DH822" s="5"/>
      <c r="DI822" s="5"/>
      <c r="DM822" s="5"/>
      <c r="DN822" s="5"/>
      <c r="DR822" s="30"/>
    </row>
    <row r="823" spans="1:122" ht="13.5" customHeight="1" x14ac:dyDescent="0.15">
      <c r="A823" s="20">
        <v>820</v>
      </c>
      <c r="V823" s="52"/>
      <c r="AQ823" s="27"/>
      <c r="AS823" s="3"/>
      <c r="AT823" s="4"/>
      <c r="AZ823" s="5"/>
      <c r="BA823" s="5"/>
      <c r="BD823" s="6"/>
      <c r="BE823" s="5"/>
      <c r="BF823" s="5"/>
      <c r="BJ823" s="5"/>
      <c r="BK823" s="5"/>
      <c r="BO823" s="5"/>
      <c r="BP823" s="5"/>
      <c r="BT823" s="5"/>
      <c r="BU823" s="5"/>
      <c r="BY823" s="5"/>
      <c r="BZ823" s="5"/>
      <c r="CD823" s="5"/>
      <c r="CE823" s="5"/>
      <c r="CI823" s="5"/>
      <c r="CJ823" s="5"/>
      <c r="CN823" s="5"/>
      <c r="CO823" s="5"/>
      <c r="CS823" s="5"/>
      <c r="CT823" s="5"/>
      <c r="CX823" s="5"/>
      <c r="CY823" s="5"/>
      <c r="DC823" s="5"/>
      <c r="DD823" s="5"/>
      <c r="DH823" s="5"/>
      <c r="DI823" s="5"/>
      <c r="DM823" s="5"/>
      <c r="DN823" s="5"/>
      <c r="DR823" s="30"/>
    </row>
    <row r="824" spans="1:122" ht="13.5" customHeight="1" x14ac:dyDescent="0.15">
      <c r="A824" s="20">
        <v>821</v>
      </c>
      <c r="V824" s="52"/>
      <c r="AQ824" s="27"/>
      <c r="AS824" s="3"/>
      <c r="AT824" s="4"/>
      <c r="AZ824" s="5"/>
      <c r="BA824" s="5"/>
      <c r="BD824" s="6"/>
      <c r="BE824" s="5"/>
      <c r="BF824" s="5"/>
      <c r="BJ824" s="5"/>
      <c r="BK824" s="5"/>
      <c r="BO824" s="5"/>
      <c r="BP824" s="5"/>
      <c r="BT824" s="5"/>
      <c r="BU824" s="5"/>
      <c r="BY824" s="5"/>
      <c r="BZ824" s="5"/>
      <c r="CD824" s="5"/>
      <c r="CE824" s="5"/>
      <c r="CI824" s="5"/>
      <c r="CJ824" s="5"/>
      <c r="CN824" s="5"/>
      <c r="CO824" s="5"/>
      <c r="CS824" s="5"/>
      <c r="CT824" s="5"/>
      <c r="CX824" s="5"/>
      <c r="CY824" s="5"/>
      <c r="DC824" s="5"/>
      <c r="DD824" s="5"/>
      <c r="DH824" s="5"/>
      <c r="DI824" s="5"/>
      <c r="DM824" s="5"/>
      <c r="DN824" s="5"/>
      <c r="DR824" s="30"/>
    </row>
    <row r="825" spans="1:122" ht="13.5" customHeight="1" x14ac:dyDescent="0.15">
      <c r="A825" s="20">
        <v>822</v>
      </c>
      <c r="V825" s="52"/>
      <c r="AQ825" s="27"/>
      <c r="AS825" s="3"/>
      <c r="AT825" s="4"/>
      <c r="AZ825" s="5"/>
      <c r="BA825" s="5"/>
      <c r="BD825" s="6"/>
      <c r="BE825" s="5"/>
      <c r="BF825" s="5"/>
      <c r="BJ825" s="5"/>
      <c r="BK825" s="5"/>
      <c r="BO825" s="5"/>
      <c r="BP825" s="5"/>
      <c r="BT825" s="5"/>
      <c r="BU825" s="5"/>
      <c r="BY825" s="5"/>
      <c r="BZ825" s="5"/>
      <c r="CD825" s="5"/>
      <c r="CE825" s="5"/>
      <c r="CI825" s="5"/>
      <c r="CJ825" s="5"/>
      <c r="CN825" s="5"/>
      <c r="CO825" s="5"/>
      <c r="CS825" s="5"/>
      <c r="CT825" s="5"/>
      <c r="CX825" s="5"/>
      <c r="CY825" s="5"/>
      <c r="DC825" s="5"/>
      <c r="DD825" s="5"/>
      <c r="DH825" s="5"/>
      <c r="DI825" s="5"/>
      <c r="DM825" s="5"/>
      <c r="DN825" s="5"/>
      <c r="DR825" s="30"/>
    </row>
    <row r="826" spans="1:122" ht="13.5" customHeight="1" x14ac:dyDescent="0.15">
      <c r="A826" s="20">
        <v>823</v>
      </c>
      <c r="V826" s="52"/>
      <c r="AQ826" s="27"/>
      <c r="AS826" s="3"/>
      <c r="AT826" s="4"/>
      <c r="AZ826" s="5"/>
      <c r="BA826" s="5"/>
      <c r="BD826" s="6"/>
      <c r="BE826" s="5"/>
      <c r="BF826" s="5"/>
      <c r="BJ826" s="5"/>
      <c r="BK826" s="5"/>
      <c r="BO826" s="5"/>
      <c r="BP826" s="5"/>
      <c r="BT826" s="5"/>
      <c r="BU826" s="5"/>
      <c r="BY826" s="5"/>
      <c r="BZ826" s="5"/>
      <c r="CD826" s="5"/>
      <c r="CE826" s="5"/>
      <c r="CI826" s="5"/>
      <c r="CJ826" s="5"/>
      <c r="CN826" s="5"/>
      <c r="CO826" s="5"/>
      <c r="CS826" s="5"/>
      <c r="CT826" s="5"/>
      <c r="CX826" s="5"/>
      <c r="CY826" s="5"/>
      <c r="DC826" s="5"/>
      <c r="DD826" s="5"/>
      <c r="DH826" s="5"/>
      <c r="DI826" s="5"/>
      <c r="DM826" s="5"/>
      <c r="DN826" s="5"/>
      <c r="DR826" s="30"/>
    </row>
    <row r="827" spans="1:122" ht="13.5" customHeight="1" x14ac:dyDescent="0.15">
      <c r="A827" s="20">
        <v>824</v>
      </c>
      <c r="V827" s="52"/>
      <c r="AQ827" s="27"/>
      <c r="AS827" s="3"/>
      <c r="AT827" s="4"/>
      <c r="AZ827" s="5"/>
      <c r="BA827" s="5"/>
      <c r="BD827" s="6"/>
      <c r="BE827" s="5"/>
      <c r="BF827" s="5"/>
      <c r="BJ827" s="5"/>
      <c r="BK827" s="5"/>
      <c r="BO827" s="5"/>
      <c r="BP827" s="5"/>
      <c r="BT827" s="5"/>
      <c r="BU827" s="5"/>
      <c r="BY827" s="5"/>
      <c r="BZ827" s="5"/>
      <c r="CD827" s="5"/>
      <c r="CE827" s="5"/>
      <c r="CI827" s="5"/>
      <c r="CJ827" s="5"/>
      <c r="CN827" s="5"/>
      <c r="CO827" s="5"/>
      <c r="CS827" s="5"/>
      <c r="CT827" s="5"/>
      <c r="CX827" s="5"/>
      <c r="CY827" s="5"/>
      <c r="DC827" s="5"/>
      <c r="DD827" s="5"/>
      <c r="DH827" s="5"/>
      <c r="DI827" s="5"/>
      <c r="DM827" s="5"/>
      <c r="DN827" s="5"/>
      <c r="DR827" s="30"/>
    </row>
    <row r="828" spans="1:122" ht="13.5" customHeight="1" x14ac:dyDescent="0.15">
      <c r="A828" s="20">
        <v>825</v>
      </c>
      <c r="V828" s="52"/>
      <c r="AQ828" s="27"/>
      <c r="AS828" s="3"/>
      <c r="AT828" s="4"/>
      <c r="AZ828" s="5"/>
      <c r="BA828" s="5"/>
      <c r="BD828" s="6"/>
      <c r="BE828" s="5"/>
      <c r="BF828" s="5"/>
      <c r="BJ828" s="5"/>
      <c r="BK828" s="5"/>
      <c r="BO828" s="5"/>
      <c r="BP828" s="5"/>
      <c r="BT828" s="5"/>
      <c r="BU828" s="5"/>
      <c r="BY828" s="5"/>
      <c r="BZ828" s="5"/>
      <c r="CD828" s="5"/>
      <c r="CE828" s="5"/>
      <c r="CI828" s="5"/>
      <c r="CJ828" s="5"/>
      <c r="CN828" s="5"/>
      <c r="CO828" s="5"/>
      <c r="CS828" s="5"/>
      <c r="CT828" s="5"/>
      <c r="CX828" s="5"/>
      <c r="CY828" s="5"/>
      <c r="DC828" s="5"/>
      <c r="DD828" s="5"/>
      <c r="DH828" s="5"/>
      <c r="DI828" s="5"/>
      <c r="DM828" s="5"/>
      <c r="DN828" s="5"/>
      <c r="DR828" s="30"/>
    </row>
    <row r="829" spans="1:122" ht="13.5" customHeight="1" x14ac:dyDescent="0.15">
      <c r="A829" s="20">
        <v>826</v>
      </c>
      <c r="V829" s="52"/>
      <c r="AQ829" s="27"/>
      <c r="AS829" s="3"/>
      <c r="AT829" s="4"/>
      <c r="AZ829" s="5"/>
      <c r="BA829" s="5"/>
      <c r="BD829" s="6"/>
      <c r="BE829" s="5"/>
      <c r="BF829" s="5"/>
      <c r="BJ829" s="5"/>
      <c r="BK829" s="5"/>
      <c r="BO829" s="5"/>
      <c r="BP829" s="5"/>
      <c r="BT829" s="5"/>
      <c r="BU829" s="5"/>
      <c r="BY829" s="5"/>
      <c r="BZ829" s="5"/>
      <c r="CD829" s="5"/>
      <c r="CE829" s="5"/>
      <c r="CI829" s="5"/>
      <c r="CJ829" s="5"/>
      <c r="CN829" s="5"/>
      <c r="CO829" s="5"/>
      <c r="CS829" s="5"/>
      <c r="CT829" s="5"/>
      <c r="CX829" s="5"/>
      <c r="CY829" s="5"/>
      <c r="DC829" s="5"/>
      <c r="DD829" s="5"/>
      <c r="DH829" s="5"/>
      <c r="DI829" s="5"/>
      <c r="DM829" s="5"/>
      <c r="DN829" s="5"/>
      <c r="DR829" s="30"/>
    </row>
    <row r="830" spans="1:122" ht="13.5" customHeight="1" x14ac:dyDescent="0.15">
      <c r="A830" s="20">
        <v>827</v>
      </c>
      <c r="V830" s="52"/>
      <c r="AQ830" s="27"/>
      <c r="AS830" s="3"/>
      <c r="AT830" s="4"/>
      <c r="AZ830" s="5"/>
      <c r="BA830" s="5"/>
      <c r="BD830" s="6"/>
      <c r="BE830" s="5"/>
      <c r="BF830" s="5"/>
      <c r="BJ830" s="5"/>
      <c r="BK830" s="5"/>
      <c r="BO830" s="5"/>
      <c r="BP830" s="5"/>
      <c r="BT830" s="5"/>
      <c r="BU830" s="5"/>
      <c r="BY830" s="5"/>
      <c r="BZ830" s="5"/>
      <c r="CD830" s="5"/>
      <c r="CE830" s="5"/>
      <c r="CI830" s="5"/>
      <c r="CJ830" s="5"/>
      <c r="CN830" s="5"/>
      <c r="CO830" s="5"/>
      <c r="CS830" s="5"/>
      <c r="CT830" s="5"/>
      <c r="CX830" s="5"/>
      <c r="CY830" s="5"/>
      <c r="DC830" s="5"/>
      <c r="DD830" s="5"/>
      <c r="DH830" s="5"/>
      <c r="DI830" s="5"/>
      <c r="DM830" s="5"/>
      <c r="DN830" s="5"/>
      <c r="DR830" s="30"/>
    </row>
    <row r="831" spans="1:122" ht="13.5" customHeight="1" x14ac:dyDescent="0.15">
      <c r="A831" s="20">
        <v>828</v>
      </c>
      <c r="V831" s="52"/>
      <c r="AQ831" s="27"/>
      <c r="AS831" s="3"/>
      <c r="AT831" s="4"/>
      <c r="AZ831" s="5"/>
      <c r="BA831" s="5"/>
      <c r="BD831" s="6"/>
      <c r="BE831" s="5"/>
      <c r="BF831" s="5"/>
      <c r="BJ831" s="5"/>
      <c r="BK831" s="5"/>
      <c r="BO831" s="5"/>
      <c r="BP831" s="5"/>
      <c r="BT831" s="5"/>
      <c r="BU831" s="5"/>
      <c r="BY831" s="5"/>
      <c r="BZ831" s="5"/>
      <c r="CD831" s="5"/>
      <c r="CE831" s="5"/>
      <c r="CI831" s="5"/>
      <c r="CJ831" s="5"/>
      <c r="CN831" s="5"/>
      <c r="CO831" s="5"/>
      <c r="CS831" s="5"/>
      <c r="CT831" s="5"/>
      <c r="CX831" s="5"/>
      <c r="CY831" s="5"/>
      <c r="DC831" s="5"/>
      <c r="DD831" s="5"/>
      <c r="DH831" s="5"/>
      <c r="DI831" s="5"/>
      <c r="DM831" s="5"/>
      <c r="DN831" s="5"/>
      <c r="DR831" s="30"/>
    </row>
    <row r="832" spans="1:122" ht="13.5" customHeight="1" x14ac:dyDescent="0.15">
      <c r="A832" s="20">
        <v>829</v>
      </c>
      <c r="V832" s="52"/>
      <c r="AQ832" s="27"/>
      <c r="AS832" s="3"/>
      <c r="AT832" s="4"/>
      <c r="AZ832" s="5"/>
      <c r="BA832" s="5"/>
      <c r="BD832" s="6"/>
      <c r="BE832" s="5"/>
      <c r="BF832" s="5"/>
      <c r="BJ832" s="5"/>
      <c r="BK832" s="5"/>
      <c r="BO832" s="5"/>
      <c r="BP832" s="5"/>
      <c r="BT832" s="5"/>
      <c r="BU832" s="5"/>
      <c r="BY832" s="5"/>
      <c r="BZ832" s="5"/>
      <c r="CD832" s="5"/>
      <c r="CE832" s="5"/>
      <c r="CI832" s="5"/>
      <c r="CJ832" s="5"/>
      <c r="CN832" s="5"/>
      <c r="CO832" s="5"/>
      <c r="CS832" s="5"/>
      <c r="CT832" s="5"/>
      <c r="CX832" s="5"/>
      <c r="CY832" s="5"/>
      <c r="DC832" s="5"/>
      <c r="DD832" s="5"/>
      <c r="DH832" s="5"/>
      <c r="DI832" s="5"/>
      <c r="DM832" s="5"/>
      <c r="DN832" s="5"/>
      <c r="DR832" s="30"/>
    </row>
    <row r="833" spans="1:122" ht="13.5" customHeight="1" x14ac:dyDescent="0.15">
      <c r="A833" s="20">
        <v>830</v>
      </c>
      <c r="V833" s="52"/>
      <c r="AQ833" s="27"/>
      <c r="AS833" s="3"/>
      <c r="AT833" s="4"/>
      <c r="AZ833" s="5"/>
      <c r="BA833" s="5"/>
      <c r="BD833" s="6"/>
      <c r="BE833" s="5"/>
      <c r="BF833" s="5"/>
      <c r="BJ833" s="5"/>
      <c r="BK833" s="5"/>
      <c r="BO833" s="5"/>
      <c r="BP833" s="5"/>
      <c r="BT833" s="5"/>
      <c r="BU833" s="5"/>
      <c r="BY833" s="5"/>
      <c r="BZ833" s="5"/>
      <c r="CD833" s="5"/>
      <c r="CE833" s="5"/>
      <c r="CI833" s="5"/>
      <c r="CJ833" s="5"/>
      <c r="CN833" s="5"/>
      <c r="CO833" s="5"/>
      <c r="CS833" s="5"/>
      <c r="CT833" s="5"/>
      <c r="CX833" s="5"/>
      <c r="CY833" s="5"/>
      <c r="DC833" s="5"/>
      <c r="DD833" s="5"/>
      <c r="DH833" s="5"/>
      <c r="DI833" s="5"/>
      <c r="DM833" s="5"/>
      <c r="DN833" s="5"/>
      <c r="DR833" s="30"/>
    </row>
    <row r="834" spans="1:122" ht="13.5" customHeight="1" x14ac:dyDescent="0.15">
      <c r="A834" s="20">
        <v>831</v>
      </c>
      <c r="V834" s="52"/>
      <c r="AQ834" s="27"/>
      <c r="AS834" s="3"/>
      <c r="AT834" s="4"/>
      <c r="AZ834" s="5"/>
      <c r="BA834" s="5"/>
      <c r="BD834" s="6"/>
      <c r="BE834" s="5"/>
      <c r="BF834" s="5"/>
      <c r="BJ834" s="5"/>
      <c r="BK834" s="5"/>
      <c r="BO834" s="5"/>
      <c r="BP834" s="5"/>
      <c r="BT834" s="5"/>
      <c r="BU834" s="5"/>
      <c r="BY834" s="5"/>
      <c r="BZ834" s="5"/>
      <c r="CD834" s="5"/>
      <c r="CE834" s="5"/>
      <c r="CI834" s="5"/>
      <c r="CJ834" s="5"/>
      <c r="CN834" s="5"/>
      <c r="CO834" s="5"/>
      <c r="CS834" s="5"/>
      <c r="CT834" s="5"/>
      <c r="CX834" s="5"/>
      <c r="CY834" s="5"/>
      <c r="DC834" s="5"/>
      <c r="DD834" s="5"/>
      <c r="DH834" s="5"/>
      <c r="DI834" s="5"/>
      <c r="DM834" s="5"/>
      <c r="DN834" s="5"/>
      <c r="DR834" s="30"/>
    </row>
    <row r="835" spans="1:122" ht="13.5" customHeight="1" x14ac:dyDescent="0.15">
      <c r="A835" s="20">
        <v>832</v>
      </c>
      <c r="V835" s="52"/>
      <c r="AQ835" s="27"/>
      <c r="AS835" s="3"/>
      <c r="AT835" s="4"/>
      <c r="AZ835" s="5"/>
      <c r="BA835" s="5"/>
      <c r="BD835" s="6"/>
      <c r="BE835" s="5"/>
      <c r="BF835" s="5"/>
      <c r="BJ835" s="5"/>
      <c r="BK835" s="5"/>
      <c r="BO835" s="5"/>
      <c r="BP835" s="5"/>
      <c r="BT835" s="5"/>
      <c r="BU835" s="5"/>
      <c r="BY835" s="5"/>
      <c r="BZ835" s="5"/>
      <c r="CD835" s="5"/>
      <c r="CE835" s="5"/>
      <c r="CI835" s="5"/>
      <c r="CJ835" s="5"/>
      <c r="CN835" s="5"/>
      <c r="CO835" s="5"/>
      <c r="CS835" s="5"/>
      <c r="CT835" s="5"/>
      <c r="CX835" s="5"/>
      <c r="CY835" s="5"/>
      <c r="DC835" s="5"/>
      <c r="DD835" s="5"/>
      <c r="DH835" s="5"/>
      <c r="DI835" s="5"/>
      <c r="DM835" s="5"/>
      <c r="DN835" s="5"/>
      <c r="DR835" s="30"/>
    </row>
    <row r="836" spans="1:122" ht="13.5" customHeight="1" x14ac:dyDescent="0.15">
      <c r="A836" s="20">
        <v>833</v>
      </c>
      <c r="V836" s="52"/>
      <c r="AQ836" s="27"/>
      <c r="AS836" s="3"/>
      <c r="AT836" s="4"/>
      <c r="AZ836" s="5"/>
      <c r="BA836" s="5"/>
      <c r="BD836" s="6"/>
      <c r="BE836" s="5"/>
      <c r="BF836" s="5"/>
      <c r="BJ836" s="5"/>
      <c r="BK836" s="5"/>
      <c r="BO836" s="5"/>
      <c r="BP836" s="5"/>
      <c r="BT836" s="5"/>
      <c r="BU836" s="5"/>
      <c r="BY836" s="5"/>
      <c r="BZ836" s="5"/>
      <c r="CD836" s="5"/>
      <c r="CE836" s="5"/>
      <c r="CI836" s="5"/>
      <c r="CJ836" s="5"/>
      <c r="CN836" s="5"/>
      <c r="CO836" s="5"/>
      <c r="CS836" s="5"/>
      <c r="CT836" s="5"/>
      <c r="CX836" s="5"/>
      <c r="CY836" s="5"/>
      <c r="DC836" s="5"/>
      <c r="DD836" s="5"/>
      <c r="DH836" s="5"/>
      <c r="DI836" s="5"/>
      <c r="DM836" s="5"/>
      <c r="DN836" s="5"/>
      <c r="DR836" s="30"/>
    </row>
    <row r="837" spans="1:122" ht="13.5" customHeight="1" x14ac:dyDescent="0.15">
      <c r="A837" s="20">
        <v>834</v>
      </c>
      <c r="V837" s="52"/>
      <c r="AQ837" s="27"/>
      <c r="AS837" s="3"/>
      <c r="AT837" s="4"/>
      <c r="AZ837" s="5"/>
      <c r="BA837" s="5"/>
      <c r="BD837" s="6"/>
      <c r="BE837" s="5"/>
      <c r="BF837" s="5"/>
      <c r="BJ837" s="5"/>
      <c r="BK837" s="5"/>
      <c r="BO837" s="5"/>
      <c r="BP837" s="5"/>
      <c r="BT837" s="5"/>
      <c r="BU837" s="5"/>
      <c r="BY837" s="5"/>
      <c r="BZ837" s="5"/>
      <c r="CD837" s="5"/>
      <c r="CE837" s="5"/>
      <c r="CI837" s="5"/>
      <c r="CJ837" s="5"/>
      <c r="CN837" s="5"/>
      <c r="CO837" s="5"/>
      <c r="CS837" s="5"/>
      <c r="CT837" s="5"/>
      <c r="CX837" s="5"/>
      <c r="CY837" s="5"/>
      <c r="DC837" s="5"/>
      <c r="DD837" s="5"/>
      <c r="DH837" s="5"/>
      <c r="DI837" s="5"/>
      <c r="DM837" s="5"/>
      <c r="DN837" s="5"/>
      <c r="DR837" s="30"/>
    </row>
    <row r="838" spans="1:122" ht="13.5" customHeight="1" x14ac:dyDescent="0.15">
      <c r="A838" s="20">
        <v>835</v>
      </c>
      <c r="V838" s="52"/>
      <c r="AQ838" s="27"/>
      <c r="AS838" s="3"/>
      <c r="AT838" s="4"/>
      <c r="AZ838" s="5"/>
      <c r="BA838" s="5"/>
      <c r="BD838" s="6"/>
      <c r="BE838" s="5"/>
      <c r="BF838" s="5"/>
      <c r="BJ838" s="5"/>
      <c r="BK838" s="5"/>
      <c r="BO838" s="5"/>
      <c r="BP838" s="5"/>
      <c r="BT838" s="5"/>
      <c r="BU838" s="5"/>
      <c r="BY838" s="5"/>
      <c r="BZ838" s="5"/>
      <c r="CD838" s="5"/>
      <c r="CE838" s="5"/>
      <c r="CI838" s="5"/>
      <c r="CJ838" s="5"/>
      <c r="CN838" s="5"/>
      <c r="CO838" s="5"/>
      <c r="CS838" s="5"/>
      <c r="CT838" s="5"/>
      <c r="CX838" s="5"/>
      <c r="CY838" s="5"/>
      <c r="DC838" s="5"/>
      <c r="DD838" s="5"/>
      <c r="DH838" s="5"/>
      <c r="DI838" s="5"/>
      <c r="DM838" s="5"/>
      <c r="DN838" s="5"/>
      <c r="DR838" s="30"/>
    </row>
    <row r="839" spans="1:122" ht="13.5" customHeight="1" x14ac:dyDescent="0.15">
      <c r="A839" s="20">
        <v>836</v>
      </c>
      <c r="V839" s="52"/>
      <c r="AQ839" s="27"/>
      <c r="AS839" s="3"/>
      <c r="AT839" s="4"/>
      <c r="AZ839" s="5"/>
      <c r="BA839" s="5"/>
      <c r="BD839" s="6"/>
      <c r="BE839" s="5"/>
      <c r="BF839" s="5"/>
      <c r="BJ839" s="5"/>
      <c r="BK839" s="5"/>
      <c r="BO839" s="5"/>
      <c r="BP839" s="5"/>
      <c r="BT839" s="5"/>
      <c r="BU839" s="5"/>
      <c r="BY839" s="5"/>
      <c r="BZ839" s="5"/>
      <c r="CD839" s="5"/>
      <c r="CE839" s="5"/>
      <c r="CI839" s="5"/>
      <c r="CJ839" s="5"/>
      <c r="CN839" s="5"/>
      <c r="CO839" s="5"/>
      <c r="CS839" s="5"/>
      <c r="CT839" s="5"/>
      <c r="CX839" s="5"/>
      <c r="CY839" s="5"/>
      <c r="DC839" s="5"/>
      <c r="DD839" s="5"/>
      <c r="DH839" s="5"/>
      <c r="DI839" s="5"/>
      <c r="DM839" s="5"/>
      <c r="DN839" s="5"/>
      <c r="DR839" s="30"/>
    </row>
    <row r="840" spans="1:122" ht="13.5" customHeight="1" x14ac:dyDescent="0.15">
      <c r="A840" s="20">
        <v>837</v>
      </c>
      <c r="V840" s="52"/>
      <c r="AQ840" s="27"/>
      <c r="AS840" s="3"/>
      <c r="AT840" s="4"/>
      <c r="AZ840" s="5"/>
      <c r="BA840" s="5"/>
      <c r="BD840" s="6"/>
      <c r="BE840" s="5"/>
      <c r="BF840" s="5"/>
      <c r="BJ840" s="5"/>
      <c r="BK840" s="5"/>
      <c r="BO840" s="5"/>
      <c r="BP840" s="5"/>
      <c r="BT840" s="5"/>
      <c r="BU840" s="5"/>
      <c r="BY840" s="5"/>
      <c r="BZ840" s="5"/>
      <c r="CD840" s="5"/>
      <c r="CE840" s="5"/>
      <c r="CI840" s="5"/>
      <c r="CJ840" s="5"/>
      <c r="CN840" s="5"/>
      <c r="CO840" s="5"/>
      <c r="CS840" s="5"/>
      <c r="CT840" s="5"/>
      <c r="CX840" s="5"/>
      <c r="CY840" s="5"/>
      <c r="DC840" s="5"/>
      <c r="DD840" s="5"/>
      <c r="DH840" s="5"/>
      <c r="DI840" s="5"/>
      <c r="DM840" s="5"/>
      <c r="DN840" s="5"/>
      <c r="DR840" s="30"/>
    </row>
    <row r="841" spans="1:122" ht="13.5" customHeight="1" x14ac:dyDescent="0.15">
      <c r="A841" s="20">
        <v>838</v>
      </c>
      <c r="V841" s="52"/>
      <c r="AQ841" s="27"/>
      <c r="AS841" s="3"/>
      <c r="AT841" s="4"/>
      <c r="AZ841" s="5"/>
      <c r="BA841" s="5"/>
      <c r="BD841" s="6"/>
      <c r="BE841" s="5"/>
      <c r="BF841" s="5"/>
      <c r="BJ841" s="5"/>
      <c r="BK841" s="5"/>
      <c r="BO841" s="5"/>
      <c r="BP841" s="5"/>
      <c r="BT841" s="5"/>
      <c r="BU841" s="5"/>
      <c r="BY841" s="5"/>
      <c r="BZ841" s="5"/>
      <c r="CD841" s="5"/>
      <c r="CE841" s="5"/>
      <c r="CI841" s="5"/>
      <c r="CJ841" s="5"/>
      <c r="CN841" s="5"/>
      <c r="CO841" s="5"/>
      <c r="CS841" s="5"/>
      <c r="CT841" s="5"/>
      <c r="CX841" s="5"/>
      <c r="CY841" s="5"/>
      <c r="DC841" s="5"/>
      <c r="DD841" s="5"/>
      <c r="DH841" s="5"/>
      <c r="DI841" s="5"/>
      <c r="DM841" s="5"/>
      <c r="DN841" s="5"/>
      <c r="DR841" s="30"/>
    </row>
    <row r="842" spans="1:122" ht="13.5" customHeight="1" x14ac:dyDescent="0.15">
      <c r="A842" s="20">
        <v>839</v>
      </c>
      <c r="V842" s="52"/>
      <c r="AQ842" s="27"/>
      <c r="AS842" s="3"/>
      <c r="AT842" s="4"/>
      <c r="AZ842" s="5"/>
      <c r="BA842" s="5"/>
      <c r="BD842" s="6"/>
      <c r="BE842" s="5"/>
      <c r="BF842" s="5"/>
      <c r="BJ842" s="5"/>
      <c r="BK842" s="5"/>
      <c r="BO842" s="5"/>
      <c r="BP842" s="5"/>
      <c r="BT842" s="5"/>
      <c r="BU842" s="5"/>
      <c r="BY842" s="5"/>
      <c r="BZ842" s="5"/>
      <c r="CD842" s="5"/>
      <c r="CE842" s="5"/>
      <c r="CI842" s="5"/>
      <c r="CJ842" s="5"/>
      <c r="CN842" s="5"/>
      <c r="CO842" s="5"/>
      <c r="CS842" s="5"/>
      <c r="CT842" s="5"/>
      <c r="CX842" s="5"/>
      <c r="CY842" s="5"/>
      <c r="DC842" s="5"/>
      <c r="DD842" s="5"/>
      <c r="DH842" s="5"/>
      <c r="DI842" s="5"/>
      <c r="DM842" s="5"/>
      <c r="DN842" s="5"/>
      <c r="DR842" s="30"/>
    </row>
    <row r="843" spans="1:122" ht="13.5" customHeight="1" x14ac:dyDescent="0.15">
      <c r="A843" s="20">
        <v>840</v>
      </c>
      <c r="V843" s="52"/>
      <c r="AQ843" s="27"/>
      <c r="AS843" s="3"/>
      <c r="AT843" s="4"/>
      <c r="AZ843" s="5"/>
      <c r="BA843" s="5"/>
      <c r="BD843" s="6"/>
      <c r="BE843" s="5"/>
      <c r="BF843" s="5"/>
      <c r="BJ843" s="5"/>
      <c r="BK843" s="5"/>
      <c r="BO843" s="5"/>
      <c r="BP843" s="5"/>
      <c r="BT843" s="5"/>
      <c r="BU843" s="5"/>
      <c r="BY843" s="5"/>
      <c r="BZ843" s="5"/>
      <c r="CD843" s="5"/>
      <c r="CE843" s="5"/>
      <c r="CI843" s="5"/>
      <c r="CJ843" s="5"/>
      <c r="CN843" s="5"/>
      <c r="CO843" s="5"/>
      <c r="CS843" s="5"/>
      <c r="CT843" s="5"/>
      <c r="CX843" s="5"/>
      <c r="CY843" s="5"/>
      <c r="DC843" s="5"/>
      <c r="DD843" s="5"/>
      <c r="DH843" s="5"/>
      <c r="DI843" s="5"/>
      <c r="DM843" s="5"/>
      <c r="DN843" s="5"/>
      <c r="DR843" s="30"/>
    </row>
    <row r="844" spans="1:122" ht="13.5" customHeight="1" x14ac:dyDescent="0.15">
      <c r="A844" s="20">
        <v>841</v>
      </c>
      <c r="V844" s="52"/>
      <c r="AQ844" s="27"/>
      <c r="AS844" s="3"/>
      <c r="AT844" s="4"/>
      <c r="AZ844" s="5"/>
      <c r="BA844" s="5"/>
      <c r="BD844" s="6"/>
      <c r="BE844" s="5"/>
      <c r="BF844" s="5"/>
      <c r="BJ844" s="5"/>
      <c r="BK844" s="5"/>
      <c r="BO844" s="5"/>
      <c r="BP844" s="5"/>
      <c r="BT844" s="5"/>
      <c r="BU844" s="5"/>
      <c r="BY844" s="5"/>
      <c r="BZ844" s="5"/>
      <c r="CD844" s="5"/>
      <c r="CE844" s="5"/>
      <c r="CI844" s="5"/>
      <c r="CJ844" s="5"/>
      <c r="CN844" s="5"/>
      <c r="CO844" s="5"/>
      <c r="CS844" s="5"/>
      <c r="CT844" s="5"/>
      <c r="CX844" s="5"/>
      <c r="CY844" s="5"/>
      <c r="DC844" s="5"/>
      <c r="DD844" s="5"/>
      <c r="DH844" s="5"/>
      <c r="DI844" s="5"/>
      <c r="DM844" s="5"/>
      <c r="DN844" s="5"/>
      <c r="DR844" s="30"/>
    </row>
    <row r="845" spans="1:122" ht="13.5" customHeight="1" x14ac:dyDescent="0.15">
      <c r="A845" s="20">
        <v>842</v>
      </c>
      <c r="V845" s="52"/>
      <c r="AQ845" s="27"/>
      <c r="AS845" s="3"/>
      <c r="AT845" s="4"/>
      <c r="AZ845" s="5"/>
      <c r="BA845" s="5"/>
      <c r="BD845" s="6"/>
      <c r="BE845" s="5"/>
      <c r="BF845" s="5"/>
      <c r="BJ845" s="5"/>
      <c r="BK845" s="5"/>
      <c r="BO845" s="5"/>
      <c r="BP845" s="5"/>
      <c r="BT845" s="5"/>
      <c r="BU845" s="5"/>
      <c r="BY845" s="5"/>
      <c r="BZ845" s="5"/>
      <c r="CD845" s="5"/>
      <c r="CE845" s="5"/>
      <c r="CI845" s="5"/>
      <c r="CJ845" s="5"/>
      <c r="CN845" s="5"/>
      <c r="CO845" s="5"/>
      <c r="CS845" s="5"/>
      <c r="CT845" s="5"/>
      <c r="CX845" s="5"/>
      <c r="CY845" s="5"/>
      <c r="DC845" s="5"/>
      <c r="DD845" s="5"/>
      <c r="DH845" s="5"/>
      <c r="DI845" s="5"/>
      <c r="DM845" s="5"/>
      <c r="DN845" s="5"/>
      <c r="DR845" s="30"/>
    </row>
    <row r="846" spans="1:122" ht="13.5" customHeight="1" x14ac:dyDescent="0.15">
      <c r="A846" s="20">
        <v>843</v>
      </c>
      <c r="V846" s="52"/>
      <c r="AQ846" s="27"/>
      <c r="AS846" s="3"/>
      <c r="AT846" s="4"/>
      <c r="AZ846" s="5"/>
      <c r="BA846" s="5"/>
      <c r="BD846" s="6"/>
      <c r="BE846" s="5"/>
      <c r="BF846" s="5"/>
      <c r="BJ846" s="5"/>
      <c r="BK846" s="5"/>
      <c r="BO846" s="5"/>
      <c r="BP846" s="5"/>
      <c r="BT846" s="5"/>
      <c r="BU846" s="5"/>
      <c r="BY846" s="5"/>
      <c r="BZ846" s="5"/>
      <c r="CD846" s="5"/>
      <c r="CE846" s="5"/>
      <c r="CI846" s="5"/>
      <c r="CJ846" s="5"/>
      <c r="CN846" s="5"/>
      <c r="CO846" s="5"/>
      <c r="CS846" s="5"/>
      <c r="CT846" s="5"/>
      <c r="CX846" s="5"/>
      <c r="CY846" s="5"/>
      <c r="DC846" s="5"/>
      <c r="DD846" s="5"/>
      <c r="DH846" s="5"/>
      <c r="DI846" s="5"/>
      <c r="DM846" s="5"/>
      <c r="DN846" s="5"/>
      <c r="DR846" s="30"/>
    </row>
    <row r="847" spans="1:122" ht="13.5" customHeight="1" x14ac:dyDescent="0.15">
      <c r="A847" s="20">
        <v>844</v>
      </c>
      <c r="V847" s="52"/>
      <c r="AQ847" s="27"/>
      <c r="AS847" s="3"/>
      <c r="AT847" s="4"/>
      <c r="AZ847" s="5"/>
      <c r="BA847" s="5"/>
      <c r="BD847" s="6"/>
      <c r="BE847" s="5"/>
      <c r="BF847" s="5"/>
      <c r="BJ847" s="5"/>
      <c r="BK847" s="5"/>
      <c r="BO847" s="5"/>
      <c r="BP847" s="5"/>
      <c r="BT847" s="5"/>
      <c r="BU847" s="5"/>
      <c r="BY847" s="5"/>
      <c r="BZ847" s="5"/>
      <c r="CD847" s="5"/>
      <c r="CE847" s="5"/>
      <c r="CI847" s="5"/>
      <c r="CJ847" s="5"/>
      <c r="CN847" s="5"/>
      <c r="CO847" s="5"/>
      <c r="CS847" s="5"/>
      <c r="CT847" s="5"/>
      <c r="CX847" s="5"/>
      <c r="CY847" s="5"/>
      <c r="DC847" s="5"/>
      <c r="DD847" s="5"/>
      <c r="DH847" s="5"/>
      <c r="DI847" s="5"/>
      <c r="DM847" s="5"/>
      <c r="DN847" s="5"/>
      <c r="DR847" s="30"/>
    </row>
    <row r="848" spans="1:122" ht="13.5" customHeight="1" x14ac:dyDescent="0.15">
      <c r="A848" s="20">
        <v>845</v>
      </c>
      <c r="V848" s="52"/>
      <c r="AQ848" s="27"/>
      <c r="AS848" s="3"/>
      <c r="AT848" s="4"/>
      <c r="AZ848" s="5"/>
      <c r="BA848" s="5"/>
      <c r="BD848" s="6"/>
      <c r="BE848" s="5"/>
      <c r="BF848" s="5"/>
      <c r="BJ848" s="5"/>
      <c r="BK848" s="5"/>
      <c r="BO848" s="5"/>
      <c r="BP848" s="5"/>
      <c r="BT848" s="5"/>
      <c r="BU848" s="5"/>
      <c r="BY848" s="5"/>
      <c r="BZ848" s="5"/>
      <c r="CD848" s="5"/>
      <c r="CE848" s="5"/>
      <c r="CI848" s="5"/>
      <c r="CJ848" s="5"/>
      <c r="CN848" s="5"/>
      <c r="CO848" s="5"/>
      <c r="CS848" s="5"/>
      <c r="CT848" s="5"/>
      <c r="CX848" s="5"/>
      <c r="CY848" s="5"/>
      <c r="DC848" s="5"/>
      <c r="DD848" s="5"/>
      <c r="DH848" s="5"/>
      <c r="DI848" s="5"/>
      <c r="DM848" s="5"/>
      <c r="DN848" s="5"/>
      <c r="DR848" s="30"/>
    </row>
    <row r="849" spans="1:122" ht="13.5" customHeight="1" x14ac:dyDescent="0.15">
      <c r="A849" s="20">
        <v>846</v>
      </c>
      <c r="V849" s="52"/>
      <c r="AQ849" s="27"/>
      <c r="AS849" s="3"/>
      <c r="AT849" s="4"/>
      <c r="AZ849" s="5"/>
      <c r="BA849" s="5"/>
      <c r="BD849" s="6"/>
      <c r="BE849" s="5"/>
      <c r="BF849" s="5"/>
      <c r="BJ849" s="5"/>
      <c r="BK849" s="5"/>
      <c r="BO849" s="5"/>
      <c r="BP849" s="5"/>
      <c r="BT849" s="5"/>
      <c r="BU849" s="5"/>
      <c r="BY849" s="5"/>
      <c r="BZ849" s="5"/>
      <c r="CD849" s="5"/>
      <c r="CE849" s="5"/>
      <c r="CI849" s="5"/>
      <c r="CJ849" s="5"/>
      <c r="CN849" s="5"/>
      <c r="CO849" s="5"/>
      <c r="CS849" s="5"/>
      <c r="CT849" s="5"/>
      <c r="CX849" s="5"/>
      <c r="CY849" s="5"/>
      <c r="DC849" s="5"/>
      <c r="DD849" s="5"/>
      <c r="DH849" s="5"/>
      <c r="DI849" s="5"/>
      <c r="DM849" s="5"/>
      <c r="DN849" s="5"/>
      <c r="DR849" s="30"/>
    </row>
    <row r="850" spans="1:122" ht="13.5" customHeight="1" x14ac:dyDescent="0.15">
      <c r="A850" s="20">
        <v>847</v>
      </c>
      <c r="V850" s="52"/>
      <c r="AQ850" s="27"/>
      <c r="AS850" s="3"/>
      <c r="AT850" s="4"/>
      <c r="AZ850" s="5"/>
      <c r="BA850" s="5"/>
      <c r="BD850" s="6"/>
      <c r="BE850" s="5"/>
      <c r="BF850" s="5"/>
      <c r="BJ850" s="5"/>
      <c r="BK850" s="5"/>
      <c r="BO850" s="5"/>
      <c r="BP850" s="5"/>
      <c r="BT850" s="5"/>
      <c r="BU850" s="5"/>
      <c r="BY850" s="5"/>
      <c r="BZ850" s="5"/>
      <c r="CD850" s="5"/>
      <c r="CE850" s="5"/>
      <c r="CI850" s="5"/>
      <c r="CJ850" s="5"/>
      <c r="CN850" s="5"/>
      <c r="CO850" s="5"/>
      <c r="CS850" s="5"/>
      <c r="CT850" s="5"/>
      <c r="CX850" s="5"/>
      <c r="CY850" s="5"/>
      <c r="DC850" s="5"/>
      <c r="DD850" s="5"/>
      <c r="DH850" s="5"/>
      <c r="DI850" s="5"/>
      <c r="DM850" s="5"/>
      <c r="DN850" s="5"/>
      <c r="DR850" s="30"/>
    </row>
    <row r="851" spans="1:122" ht="13.5" customHeight="1" x14ac:dyDescent="0.15">
      <c r="A851" s="20">
        <v>848</v>
      </c>
      <c r="V851" s="52"/>
      <c r="AQ851" s="27"/>
      <c r="AS851" s="3"/>
      <c r="AT851" s="4"/>
      <c r="AZ851" s="5"/>
      <c r="BA851" s="5"/>
      <c r="BD851" s="6"/>
      <c r="BE851" s="5"/>
      <c r="BF851" s="5"/>
      <c r="BJ851" s="5"/>
      <c r="BK851" s="5"/>
      <c r="BO851" s="5"/>
      <c r="BP851" s="5"/>
      <c r="BT851" s="5"/>
      <c r="BU851" s="5"/>
      <c r="BY851" s="5"/>
      <c r="BZ851" s="5"/>
      <c r="CD851" s="5"/>
      <c r="CE851" s="5"/>
      <c r="CI851" s="5"/>
      <c r="CJ851" s="5"/>
      <c r="CN851" s="5"/>
      <c r="CO851" s="5"/>
      <c r="CS851" s="5"/>
      <c r="CT851" s="5"/>
      <c r="CX851" s="5"/>
      <c r="CY851" s="5"/>
      <c r="DC851" s="5"/>
      <c r="DD851" s="5"/>
      <c r="DH851" s="5"/>
      <c r="DI851" s="5"/>
      <c r="DM851" s="5"/>
      <c r="DN851" s="5"/>
      <c r="DR851" s="30"/>
    </row>
    <row r="852" spans="1:122" ht="13.5" customHeight="1" x14ac:dyDescent="0.15">
      <c r="A852" s="20">
        <v>849</v>
      </c>
      <c r="V852" s="52"/>
      <c r="AQ852" s="27"/>
      <c r="AS852" s="3"/>
      <c r="AT852" s="4"/>
      <c r="AZ852" s="5"/>
      <c r="BA852" s="5"/>
      <c r="BD852" s="6"/>
      <c r="BE852" s="5"/>
      <c r="BF852" s="5"/>
      <c r="BJ852" s="5"/>
      <c r="BK852" s="5"/>
      <c r="BO852" s="5"/>
      <c r="BP852" s="5"/>
      <c r="BT852" s="5"/>
      <c r="BU852" s="5"/>
      <c r="BY852" s="5"/>
      <c r="BZ852" s="5"/>
      <c r="CD852" s="5"/>
      <c r="CE852" s="5"/>
      <c r="CI852" s="5"/>
      <c r="CJ852" s="5"/>
      <c r="CN852" s="5"/>
      <c r="CO852" s="5"/>
      <c r="CS852" s="5"/>
      <c r="CT852" s="5"/>
      <c r="CX852" s="5"/>
      <c r="CY852" s="5"/>
      <c r="DC852" s="5"/>
      <c r="DD852" s="5"/>
      <c r="DH852" s="5"/>
      <c r="DI852" s="5"/>
      <c r="DM852" s="5"/>
      <c r="DN852" s="5"/>
      <c r="DR852" s="30"/>
    </row>
    <row r="853" spans="1:122" ht="13.5" customHeight="1" x14ac:dyDescent="0.15">
      <c r="A853" s="20">
        <v>850</v>
      </c>
      <c r="V853" s="52"/>
      <c r="AQ853" s="27"/>
      <c r="AS853" s="3"/>
      <c r="AT853" s="4"/>
      <c r="AZ853" s="5"/>
      <c r="BA853" s="5"/>
      <c r="BD853" s="6"/>
      <c r="BE853" s="5"/>
      <c r="BF853" s="5"/>
      <c r="BJ853" s="5"/>
      <c r="BK853" s="5"/>
      <c r="BO853" s="5"/>
      <c r="BP853" s="5"/>
      <c r="BT853" s="5"/>
      <c r="BU853" s="5"/>
      <c r="BY853" s="5"/>
      <c r="BZ853" s="5"/>
      <c r="CD853" s="5"/>
      <c r="CE853" s="5"/>
      <c r="CI853" s="5"/>
      <c r="CJ853" s="5"/>
      <c r="CN853" s="5"/>
      <c r="CO853" s="5"/>
      <c r="CS853" s="5"/>
      <c r="CT853" s="5"/>
      <c r="CX853" s="5"/>
      <c r="CY853" s="5"/>
      <c r="DC853" s="5"/>
      <c r="DD853" s="5"/>
      <c r="DH853" s="5"/>
      <c r="DI853" s="5"/>
      <c r="DM853" s="5"/>
      <c r="DN853" s="5"/>
      <c r="DR853" s="30"/>
    </row>
    <row r="854" spans="1:122" ht="13.5" customHeight="1" x14ac:dyDescent="0.15">
      <c r="A854" s="20">
        <v>851</v>
      </c>
      <c r="V854" s="52"/>
      <c r="AQ854" s="27"/>
      <c r="AS854" s="3"/>
      <c r="AT854" s="4"/>
      <c r="AZ854" s="5"/>
      <c r="BA854" s="5"/>
      <c r="BD854" s="6"/>
      <c r="BE854" s="5"/>
      <c r="BF854" s="5"/>
      <c r="BJ854" s="5"/>
      <c r="BK854" s="5"/>
      <c r="BO854" s="5"/>
      <c r="BP854" s="5"/>
      <c r="BT854" s="5"/>
      <c r="BU854" s="5"/>
      <c r="BY854" s="5"/>
      <c r="BZ854" s="5"/>
      <c r="CD854" s="5"/>
      <c r="CE854" s="5"/>
      <c r="CI854" s="5"/>
      <c r="CJ854" s="5"/>
      <c r="CN854" s="5"/>
      <c r="CO854" s="5"/>
      <c r="CS854" s="5"/>
      <c r="CT854" s="5"/>
      <c r="CX854" s="5"/>
      <c r="CY854" s="5"/>
      <c r="DC854" s="5"/>
      <c r="DD854" s="5"/>
      <c r="DH854" s="5"/>
      <c r="DI854" s="5"/>
      <c r="DM854" s="5"/>
      <c r="DN854" s="5"/>
      <c r="DR854" s="30"/>
    </row>
    <row r="855" spans="1:122" ht="13.5" customHeight="1" x14ac:dyDescent="0.15">
      <c r="A855" s="20">
        <v>852</v>
      </c>
      <c r="V855" s="52"/>
      <c r="AQ855" s="27"/>
      <c r="AS855" s="3"/>
      <c r="AT855" s="4"/>
      <c r="AZ855" s="5"/>
      <c r="BA855" s="5"/>
      <c r="BD855" s="6"/>
      <c r="BE855" s="5"/>
      <c r="BF855" s="5"/>
      <c r="BJ855" s="5"/>
      <c r="BK855" s="5"/>
      <c r="BO855" s="5"/>
      <c r="BP855" s="5"/>
      <c r="BT855" s="5"/>
      <c r="BU855" s="5"/>
      <c r="BY855" s="5"/>
      <c r="BZ855" s="5"/>
      <c r="CD855" s="5"/>
      <c r="CE855" s="5"/>
      <c r="CI855" s="5"/>
      <c r="CJ855" s="5"/>
      <c r="CN855" s="5"/>
      <c r="CO855" s="5"/>
      <c r="CS855" s="5"/>
      <c r="CT855" s="5"/>
      <c r="CX855" s="5"/>
      <c r="CY855" s="5"/>
      <c r="DC855" s="5"/>
      <c r="DD855" s="5"/>
      <c r="DH855" s="5"/>
      <c r="DI855" s="5"/>
      <c r="DM855" s="5"/>
      <c r="DN855" s="5"/>
      <c r="DR855" s="30"/>
    </row>
    <row r="856" spans="1:122" ht="13.5" customHeight="1" x14ac:dyDescent="0.15">
      <c r="A856" s="20">
        <v>853</v>
      </c>
      <c r="V856" s="52"/>
      <c r="AQ856" s="27"/>
      <c r="AS856" s="3"/>
      <c r="AT856" s="4"/>
      <c r="AZ856" s="5"/>
      <c r="BA856" s="5"/>
      <c r="BD856" s="6"/>
      <c r="BE856" s="5"/>
      <c r="BF856" s="5"/>
      <c r="BJ856" s="5"/>
      <c r="BK856" s="5"/>
      <c r="BO856" s="5"/>
      <c r="BP856" s="5"/>
      <c r="BT856" s="5"/>
      <c r="BU856" s="5"/>
      <c r="BY856" s="5"/>
      <c r="BZ856" s="5"/>
      <c r="CD856" s="5"/>
      <c r="CE856" s="5"/>
      <c r="CI856" s="5"/>
      <c r="CJ856" s="5"/>
      <c r="CN856" s="5"/>
      <c r="CO856" s="5"/>
      <c r="CS856" s="5"/>
      <c r="CT856" s="5"/>
      <c r="CX856" s="5"/>
      <c r="CY856" s="5"/>
      <c r="DC856" s="5"/>
      <c r="DD856" s="5"/>
      <c r="DH856" s="5"/>
      <c r="DI856" s="5"/>
      <c r="DM856" s="5"/>
      <c r="DN856" s="5"/>
      <c r="DR856" s="30"/>
    </row>
    <row r="857" spans="1:122" ht="13.5" customHeight="1" x14ac:dyDescent="0.15">
      <c r="A857" s="20">
        <v>854</v>
      </c>
      <c r="V857" s="52"/>
      <c r="AQ857" s="27"/>
      <c r="AS857" s="3"/>
      <c r="AT857" s="4"/>
      <c r="AZ857" s="5"/>
      <c r="BA857" s="5"/>
      <c r="BD857" s="6"/>
      <c r="BE857" s="5"/>
      <c r="BF857" s="5"/>
      <c r="BJ857" s="5"/>
      <c r="BK857" s="5"/>
      <c r="BO857" s="5"/>
      <c r="BP857" s="5"/>
      <c r="BT857" s="5"/>
      <c r="BU857" s="5"/>
      <c r="BY857" s="5"/>
      <c r="BZ857" s="5"/>
      <c r="CD857" s="5"/>
      <c r="CE857" s="5"/>
      <c r="CI857" s="5"/>
      <c r="CJ857" s="5"/>
      <c r="CN857" s="5"/>
      <c r="CO857" s="5"/>
      <c r="CS857" s="5"/>
      <c r="CT857" s="5"/>
      <c r="CX857" s="5"/>
      <c r="CY857" s="5"/>
      <c r="DC857" s="5"/>
      <c r="DD857" s="5"/>
      <c r="DH857" s="5"/>
      <c r="DI857" s="5"/>
      <c r="DM857" s="5"/>
      <c r="DN857" s="5"/>
      <c r="DR857" s="30"/>
    </row>
    <row r="858" spans="1:122" ht="13.5" customHeight="1" x14ac:dyDescent="0.15">
      <c r="A858" s="20">
        <v>855</v>
      </c>
      <c r="V858" s="52"/>
      <c r="AQ858" s="27"/>
      <c r="AS858" s="3"/>
      <c r="AT858" s="4"/>
      <c r="AZ858" s="5"/>
      <c r="BA858" s="5"/>
      <c r="BD858" s="6"/>
      <c r="BE858" s="5"/>
      <c r="BF858" s="5"/>
      <c r="BJ858" s="5"/>
      <c r="BK858" s="5"/>
      <c r="BO858" s="5"/>
      <c r="BP858" s="5"/>
      <c r="BT858" s="5"/>
      <c r="BU858" s="5"/>
      <c r="BY858" s="5"/>
      <c r="BZ858" s="5"/>
      <c r="CD858" s="5"/>
      <c r="CE858" s="5"/>
      <c r="CI858" s="5"/>
      <c r="CJ858" s="5"/>
      <c r="CN858" s="5"/>
      <c r="CO858" s="5"/>
      <c r="CS858" s="5"/>
      <c r="CT858" s="5"/>
      <c r="CX858" s="5"/>
      <c r="CY858" s="5"/>
      <c r="DC858" s="5"/>
      <c r="DD858" s="5"/>
      <c r="DH858" s="5"/>
      <c r="DI858" s="5"/>
      <c r="DM858" s="5"/>
      <c r="DN858" s="5"/>
      <c r="DR858" s="30"/>
    </row>
    <row r="859" spans="1:122" ht="13.5" customHeight="1" x14ac:dyDescent="0.15">
      <c r="A859" s="20">
        <v>856</v>
      </c>
      <c r="V859" s="52"/>
      <c r="AQ859" s="27"/>
      <c r="AS859" s="3"/>
      <c r="AT859" s="4"/>
      <c r="AZ859" s="5"/>
      <c r="BA859" s="5"/>
      <c r="BD859" s="6"/>
      <c r="BE859" s="5"/>
      <c r="BF859" s="5"/>
      <c r="BJ859" s="5"/>
      <c r="BK859" s="5"/>
      <c r="BO859" s="5"/>
      <c r="BP859" s="5"/>
      <c r="BT859" s="5"/>
      <c r="BU859" s="5"/>
      <c r="BY859" s="5"/>
      <c r="BZ859" s="5"/>
      <c r="CD859" s="5"/>
      <c r="CE859" s="5"/>
      <c r="CI859" s="5"/>
      <c r="CJ859" s="5"/>
      <c r="CN859" s="5"/>
      <c r="CO859" s="5"/>
      <c r="CS859" s="5"/>
      <c r="CT859" s="5"/>
      <c r="CX859" s="5"/>
      <c r="CY859" s="5"/>
      <c r="DC859" s="5"/>
      <c r="DD859" s="5"/>
      <c r="DH859" s="5"/>
      <c r="DI859" s="5"/>
      <c r="DM859" s="5"/>
      <c r="DN859" s="5"/>
      <c r="DR859" s="30"/>
    </row>
    <row r="860" spans="1:122" ht="13.5" customHeight="1" x14ac:dyDescent="0.15">
      <c r="A860" s="20">
        <v>857</v>
      </c>
      <c r="V860" s="52"/>
      <c r="AQ860" s="27"/>
      <c r="AS860" s="3"/>
      <c r="AT860" s="4"/>
      <c r="AZ860" s="5"/>
      <c r="BA860" s="5"/>
      <c r="BD860" s="6"/>
      <c r="BE860" s="5"/>
      <c r="BF860" s="5"/>
      <c r="BJ860" s="5"/>
      <c r="BK860" s="5"/>
      <c r="BO860" s="5"/>
      <c r="BP860" s="5"/>
      <c r="BT860" s="5"/>
      <c r="BU860" s="5"/>
      <c r="BY860" s="5"/>
      <c r="BZ860" s="5"/>
      <c r="CD860" s="5"/>
      <c r="CE860" s="5"/>
      <c r="CI860" s="5"/>
      <c r="CJ860" s="5"/>
      <c r="CN860" s="5"/>
      <c r="CO860" s="5"/>
      <c r="CS860" s="5"/>
      <c r="CT860" s="5"/>
      <c r="CX860" s="5"/>
      <c r="CY860" s="5"/>
      <c r="DC860" s="5"/>
      <c r="DD860" s="5"/>
      <c r="DH860" s="5"/>
      <c r="DI860" s="5"/>
      <c r="DM860" s="5"/>
      <c r="DN860" s="5"/>
      <c r="DR860" s="30"/>
    </row>
    <row r="861" spans="1:122" ht="13.5" customHeight="1" x14ac:dyDescent="0.15">
      <c r="A861" s="20">
        <v>858</v>
      </c>
      <c r="V861" s="52"/>
      <c r="AQ861" s="27"/>
      <c r="AS861" s="3"/>
      <c r="AT861" s="4"/>
      <c r="AZ861" s="5"/>
      <c r="BA861" s="5"/>
      <c r="BD861" s="6"/>
      <c r="BE861" s="5"/>
      <c r="BF861" s="5"/>
      <c r="BJ861" s="5"/>
      <c r="BK861" s="5"/>
      <c r="BO861" s="5"/>
      <c r="BP861" s="5"/>
      <c r="BT861" s="5"/>
      <c r="BU861" s="5"/>
      <c r="BY861" s="5"/>
      <c r="BZ861" s="5"/>
      <c r="CD861" s="5"/>
      <c r="CE861" s="5"/>
      <c r="CI861" s="5"/>
      <c r="CJ861" s="5"/>
      <c r="CN861" s="5"/>
      <c r="CO861" s="5"/>
      <c r="CS861" s="5"/>
      <c r="CT861" s="5"/>
      <c r="CX861" s="5"/>
      <c r="CY861" s="5"/>
      <c r="DC861" s="5"/>
      <c r="DD861" s="5"/>
      <c r="DH861" s="5"/>
      <c r="DI861" s="5"/>
      <c r="DM861" s="5"/>
      <c r="DN861" s="5"/>
      <c r="DR861" s="30"/>
    </row>
    <row r="862" spans="1:122" ht="13.5" customHeight="1" x14ac:dyDescent="0.15">
      <c r="A862" s="20">
        <v>859</v>
      </c>
      <c r="V862" s="52"/>
      <c r="AQ862" s="27"/>
      <c r="AS862" s="3"/>
      <c r="AT862" s="4"/>
      <c r="AZ862" s="5"/>
      <c r="BA862" s="5"/>
      <c r="BD862" s="6"/>
      <c r="BE862" s="5"/>
      <c r="BF862" s="5"/>
      <c r="BJ862" s="5"/>
      <c r="BK862" s="5"/>
      <c r="BO862" s="5"/>
      <c r="BP862" s="5"/>
      <c r="BT862" s="5"/>
      <c r="BU862" s="5"/>
      <c r="BY862" s="5"/>
      <c r="BZ862" s="5"/>
      <c r="CD862" s="5"/>
      <c r="CE862" s="5"/>
      <c r="CI862" s="5"/>
      <c r="CJ862" s="5"/>
      <c r="CN862" s="5"/>
      <c r="CO862" s="5"/>
      <c r="CS862" s="5"/>
      <c r="CT862" s="5"/>
      <c r="CX862" s="5"/>
      <c r="CY862" s="5"/>
      <c r="DC862" s="5"/>
      <c r="DD862" s="5"/>
      <c r="DH862" s="5"/>
      <c r="DI862" s="5"/>
      <c r="DM862" s="5"/>
      <c r="DN862" s="5"/>
      <c r="DR862" s="30"/>
    </row>
    <row r="863" spans="1:122" ht="13.5" customHeight="1" x14ac:dyDescent="0.15">
      <c r="A863" s="20">
        <v>860</v>
      </c>
      <c r="V863" s="52"/>
      <c r="AQ863" s="27"/>
      <c r="AS863" s="3"/>
      <c r="AT863" s="4"/>
      <c r="AZ863" s="5"/>
      <c r="BA863" s="5"/>
      <c r="BD863" s="6"/>
      <c r="BE863" s="5"/>
      <c r="BF863" s="5"/>
      <c r="BJ863" s="5"/>
      <c r="BK863" s="5"/>
      <c r="BO863" s="5"/>
      <c r="BP863" s="5"/>
      <c r="BT863" s="5"/>
      <c r="BU863" s="5"/>
      <c r="BY863" s="5"/>
      <c r="BZ863" s="5"/>
      <c r="CD863" s="5"/>
      <c r="CE863" s="5"/>
      <c r="CI863" s="5"/>
      <c r="CJ863" s="5"/>
      <c r="CN863" s="5"/>
      <c r="CO863" s="5"/>
      <c r="CS863" s="5"/>
      <c r="CT863" s="5"/>
      <c r="CX863" s="5"/>
      <c r="CY863" s="5"/>
      <c r="DC863" s="5"/>
      <c r="DD863" s="5"/>
      <c r="DH863" s="5"/>
      <c r="DI863" s="5"/>
      <c r="DM863" s="5"/>
      <c r="DN863" s="5"/>
      <c r="DR863" s="30"/>
    </row>
    <row r="864" spans="1:122" ht="13.5" customHeight="1" x14ac:dyDescent="0.15">
      <c r="A864" s="20">
        <v>861</v>
      </c>
      <c r="V864" s="52"/>
      <c r="AQ864" s="27"/>
      <c r="AS864" s="3"/>
      <c r="AT864" s="4"/>
      <c r="AZ864" s="5"/>
      <c r="BA864" s="5"/>
      <c r="BD864" s="6"/>
      <c r="BE864" s="5"/>
      <c r="BF864" s="5"/>
      <c r="BJ864" s="5"/>
      <c r="BK864" s="5"/>
      <c r="BO864" s="5"/>
      <c r="BP864" s="5"/>
      <c r="BT864" s="5"/>
      <c r="BU864" s="5"/>
      <c r="BY864" s="5"/>
      <c r="BZ864" s="5"/>
      <c r="CD864" s="5"/>
      <c r="CE864" s="5"/>
      <c r="CI864" s="5"/>
      <c r="CJ864" s="5"/>
      <c r="CN864" s="5"/>
      <c r="CO864" s="5"/>
      <c r="CS864" s="5"/>
      <c r="CT864" s="5"/>
      <c r="CX864" s="5"/>
      <c r="CY864" s="5"/>
      <c r="DC864" s="5"/>
      <c r="DD864" s="5"/>
      <c r="DH864" s="5"/>
      <c r="DI864" s="5"/>
      <c r="DM864" s="5"/>
      <c r="DN864" s="5"/>
      <c r="DR864" s="30"/>
    </row>
    <row r="865" spans="1:122" ht="13.5" customHeight="1" x14ac:dyDescent="0.15">
      <c r="A865" s="20">
        <v>862</v>
      </c>
      <c r="V865" s="52"/>
      <c r="AQ865" s="27"/>
      <c r="AS865" s="3"/>
      <c r="AT865" s="4"/>
      <c r="AZ865" s="5"/>
      <c r="BA865" s="5"/>
      <c r="BD865" s="6"/>
      <c r="BE865" s="5"/>
      <c r="BF865" s="5"/>
      <c r="BJ865" s="5"/>
      <c r="BK865" s="5"/>
      <c r="BO865" s="5"/>
      <c r="BP865" s="5"/>
      <c r="BT865" s="5"/>
      <c r="BU865" s="5"/>
      <c r="BY865" s="5"/>
      <c r="BZ865" s="5"/>
      <c r="CD865" s="5"/>
      <c r="CE865" s="5"/>
      <c r="CI865" s="5"/>
      <c r="CJ865" s="5"/>
      <c r="CN865" s="5"/>
      <c r="CO865" s="5"/>
      <c r="CS865" s="5"/>
      <c r="CT865" s="5"/>
      <c r="CX865" s="5"/>
      <c r="CY865" s="5"/>
      <c r="DC865" s="5"/>
      <c r="DD865" s="5"/>
      <c r="DH865" s="5"/>
      <c r="DI865" s="5"/>
      <c r="DM865" s="5"/>
      <c r="DN865" s="5"/>
      <c r="DR865" s="30"/>
    </row>
    <row r="866" spans="1:122" ht="13.5" customHeight="1" x14ac:dyDescent="0.15">
      <c r="A866" s="20">
        <v>863</v>
      </c>
      <c r="V866" s="52"/>
      <c r="AQ866" s="27"/>
      <c r="AS866" s="3"/>
      <c r="AT866" s="4"/>
      <c r="AZ866" s="5"/>
      <c r="BA866" s="5"/>
      <c r="BD866" s="6"/>
      <c r="BE866" s="5"/>
      <c r="BF866" s="5"/>
      <c r="BJ866" s="5"/>
      <c r="BK866" s="5"/>
      <c r="BO866" s="5"/>
      <c r="BP866" s="5"/>
      <c r="BT866" s="5"/>
      <c r="BU866" s="5"/>
      <c r="BY866" s="5"/>
      <c r="BZ866" s="5"/>
      <c r="CD866" s="5"/>
      <c r="CE866" s="5"/>
      <c r="CI866" s="5"/>
      <c r="CJ866" s="5"/>
      <c r="CN866" s="5"/>
      <c r="CO866" s="5"/>
      <c r="CS866" s="5"/>
      <c r="CT866" s="5"/>
      <c r="CX866" s="5"/>
      <c r="CY866" s="5"/>
      <c r="DC866" s="5"/>
      <c r="DD866" s="5"/>
      <c r="DH866" s="5"/>
      <c r="DI866" s="5"/>
      <c r="DM866" s="5"/>
      <c r="DN866" s="5"/>
      <c r="DR866" s="30"/>
    </row>
    <row r="867" spans="1:122" ht="13.5" customHeight="1" x14ac:dyDescent="0.15">
      <c r="A867" s="20">
        <v>864</v>
      </c>
      <c r="V867" s="52"/>
      <c r="AQ867" s="27"/>
      <c r="AS867" s="3"/>
      <c r="AT867" s="4"/>
      <c r="AZ867" s="5"/>
      <c r="BA867" s="5"/>
      <c r="BD867" s="6"/>
      <c r="BE867" s="5"/>
      <c r="BF867" s="5"/>
      <c r="BJ867" s="5"/>
      <c r="BK867" s="5"/>
      <c r="BO867" s="5"/>
      <c r="BP867" s="5"/>
      <c r="BT867" s="5"/>
      <c r="BU867" s="5"/>
      <c r="BY867" s="5"/>
      <c r="BZ867" s="5"/>
      <c r="CD867" s="5"/>
      <c r="CE867" s="5"/>
      <c r="CI867" s="5"/>
      <c r="CJ867" s="5"/>
      <c r="CN867" s="5"/>
      <c r="CO867" s="5"/>
      <c r="CS867" s="5"/>
      <c r="CT867" s="5"/>
      <c r="CX867" s="5"/>
      <c r="CY867" s="5"/>
      <c r="DC867" s="5"/>
      <c r="DD867" s="5"/>
      <c r="DH867" s="5"/>
      <c r="DI867" s="5"/>
      <c r="DM867" s="5"/>
      <c r="DN867" s="5"/>
      <c r="DR867" s="30"/>
    </row>
    <row r="868" spans="1:122" ht="13.5" customHeight="1" x14ac:dyDescent="0.15">
      <c r="A868" s="20">
        <v>865</v>
      </c>
      <c r="V868" s="52"/>
      <c r="AQ868" s="27"/>
      <c r="AS868" s="3"/>
      <c r="AT868" s="4"/>
      <c r="AZ868" s="5"/>
      <c r="BA868" s="5"/>
      <c r="BD868" s="6"/>
      <c r="BE868" s="5"/>
      <c r="BF868" s="5"/>
      <c r="BJ868" s="5"/>
      <c r="BK868" s="5"/>
      <c r="BO868" s="5"/>
      <c r="BP868" s="5"/>
      <c r="BT868" s="5"/>
      <c r="BU868" s="5"/>
      <c r="BY868" s="5"/>
      <c r="BZ868" s="5"/>
      <c r="CD868" s="5"/>
      <c r="CE868" s="5"/>
      <c r="CI868" s="5"/>
      <c r="CJ868" s="5"/>
      <c r="CN868" s="5"/>
      <c r="CO868" s="5"/>
      <c r="CS868" s="5"/>
      <c r="CT868" s="5"/>
      <c r="CX868" s="5"/>
      <c r="CY868" s="5"/>
      <c r="DC868" s="5"/>
      <c r="DD868" s="5"/>
      <c r="DH868" s="5"/>
      <c r="DI868" s="5"/>
      <c r="DM868" s="5"/>
      <c r="DN868" s="5"/>
      <c r="DR868" s="30"/>
    </row>
    <row r="869" spans="1:122" ht="13.5" customHeight="1" x14ac:dyDescent="0.15">
      <c r="A869" s="20">
        <v>866</v>
      </c>
      <c r="V869" s="52"/>
      <c r="AQ869" s="27"/>
      <c r="AS869" s="3"/>
      <c r="AT869" s="4"/>
      <c r="AZ869" s="5"/>
      <c r="BA869" s="5"/>
      <c r="BD869" s="6"/>
      <c r="BE869" s="5"/>
      <c r="BF869" s="5"/>
      <c r="BJ869" s="5"/>
      <c r="BK869" s="5"/>
      <c r="BO869" s="5"/>
      <c r="BP869" s="5"/>
      <c r="BT869" s="5"/>
      <c r="BU869" s="5"/>
      <c r="BY869" s="5"/>
      <c r="BZ869" s="5"/>
      <c r="CD869" s="5"/>
      <c r="CE869" s="5"/>
      <c r="CI869" s="5"/>
      <c r="CJ869" s="5"/>
      <c r="CN869" s="5"/>
      <c r="CO869" s="5"/>
      <c r="CS869" s="5"/>
      <c r="CT869" s="5"/>
      <c r="CX869" s="5"/>
      <c r="CY869" s="5"/>
      <c r="DC869" s="5"/>
      <c r="DD869" s="5"/>
      <c r="DH869" s="5"/>
      <c r="DI869" s="5"/>
      <c r="DM869" s="5"/>
      <c r="DN869" s="5"/>
      <c r="DR869" s="30"/>
    </row>
    <row r="870" spans="1:122" ht="13.5" customHeight="1" x14ac:dyDescent="0.15">
      <c r="A870" s="20">
        <v>867</v>
      </c>
      <c r="V870" s="52"/>
      <c r="AQ870" s="27"/>
      <c r="AS870" s="3"/>
      <c r="AT870" s="4"/>
      <c r="AZ870" s="5"/>
      <c r="BA870" s="5"/>
      <c r="BD870" s="6"/>
      <c r="BE870" s="5"/>
      <c r="BF870" s="5"/>
      <c r="BJ870" s="5"/>
      <c r="BK870" s="5"/>
      <c r="BO870" s="5"/>
      <c r="BP870" s="5"/>
      <c r="BT870" s="5"/>
      <c r="BU870" s="5"/>
      <c r="BY870" s="5"/>
      <c r="BZ870" s="5"/>
      <c r="CD870" s="5"/>
      <c r="CE870" s="5"/>
      <c r="CI870" s="5"/>
      <c r="CJ870" s="5"/>
      <c r="CN870" s="5"/>
      <c r="CO870" s="5"/>
      <c r="CS870" s="5"/>
      <c r="CT870" s="5"/>
      <c r="CX870" s="5"/>
      <c r="CY870" s="5"/>
      <c r="DC870" s="5"/>
      <c r="DD870" s="5"/>
      <c r="DH870" s="5"/>
      <c r="DI870" s="5"/>
      <c r="DM870" s="5"/>
      <c r="DN870" s="5"/>
      <c r="DR870" s="30"/>
    </row>
    <row r="871" spans="1:122" ht="13.5" customHeight="1" x14ac:dyDescent="0.15">
      <c r="A871" s="20">
        <v>868</v>
      </c>
      <c r="V871" s="52"/>
      <c r="AQ871" s="27"/>
      <c r="AS871" s="3"/>
      <c r="AT871" s="4"/>
      <c r="AZ871" s="5"/>
      <c r="BA871" s="5"/>
      <c r="BD871" s="6"/>
      <c r="BE871" s="5"/>
      <c r="BF871" s="5"/>
      <c r="BJ871" s="5"/>
      <c r="BK871" s="5"/>
      <c r="BO871" s="5"/>
      <c r="BP871" s="5"/>
      <c r="BT871" s="5"/>
      <c r="BU871" s="5"/>
      <c r="BY871" s="5"/>
      <c r="BZ871" s="5"/>
      <c r="CD871" s="5"/>
      <c r="CE871" s="5"/>
      <c r="CI871" s="5"/>
      <c r="CJ871" s="5"/>
      <c r="CN871" s="5"/>
      <c r="CO871" s="5"/>
      <c r="CS871" s="5"/>
      <c r="CT871" s="5"/>
      <c r="CX871" s="5"/>
      <c r="CY871" s="5"/>
      <c r="DC871" s="5"/>
      <c r="DD871" s="5"/>
      <c r="DH871" s="5"/>
      <c r="DI871" s="5"/>
      <c r="DM871" s="5"/>
      <c r="DN871" s="5"/>
      <c r="DR871" s="30"/>
    </row>
    <row r="872" spans="1:122" ht="13.5" customHeight="1" x14ac:dyDescent="0.15">
      <c r="A872" s="20">
        <v>869</v>
      </c>
      <c r="V872" s="52"/>
      <c r="AQ872" s="27"/>
      <c r="AS872" s="3"/>
      <c r="AT872" s="4"/>
      <c r="AZ872" s="5"/>
      <c r="BA872" s="5"/>
      <c r="BD872" s="6"/>
      <c r="BE872" s="5"/>
      <c r="BF872" s="5"/>
      <c r="BJ872" s="5"/>
      <c r="BK872" s="5"/>
      <c r="BO872" s="5"/>
      <c r="BP872" s="5"/>
      <c r="BT872" s="5"/>
      <c r="BU872" s="5"/>
      <c r="BY872" s="5"/>
      <c r="BZ872" s="5"/>
      <c r="CD872" s="5"/>
      <c r="CE872" s="5"/>
      <c r="CI872" s="5"/>
      <c r="CJ872" s="5"/>
      <c r="CN872" s="5"/>
      <c r="CO872" s="5"/>
      <c r="CS872" s="5"/>
      <c r="CT872" s="5"/>
      <c r="CX872" s="5"/>
      <c r="CY872" s="5"/>
      <c r="DC872" s="5"/>
      <c r="DD872" s="5"/>
      <c r="DH872" s="5"/>
      <c r="DI872" s="5"/>
      <c r="DM872" s="5"/>
      <c r="DN872" s="5"/>
      <c r="DR872" s="30"/>
    </row>
    <row r="873" spans="1:122" ht="13.5" customHeight="1" x14ac:dyDescent="0.15">
      <c r="A873" s="20">
        <v>870</v>
      </c>
      <c r="V873" s="52"/>
      <c r="AQ873" s="27"/>
      <c r="AS873" s="3"/>
      <c r="AT873" s="4"/>
      <c r="AZ873" s="5"/>
      <c r="BA873" s="5"/>
      <c r="BD873" s="6"/>
      <c r="BE873" s="5"/>
      <c r="BF873" s="5"/>
      <c r="BJ873" s="5"/>
      <c r="BK873" s="5"/>
      <c r="BO873" s="5"/>
      <c r="BP873" s="5"/>
      <c r="BT873" s="5"/>
      <c r="BU873" s="5"/>
      <c r="BY873" s="5"/>
      <c r="BZ873" s="5"/>
      <c r="CD873" s="5"/>
      <c r="CE873" s="5"/>
      <c r="CI873" s="5"/>
      <c r="CJ873" s="5"/>
      <c r="CN873" s="5"/>
      <c r="CO873" s="5"/>
      <c r="CS873" s="5"/>
      <c r="CT873" s="5"/>
      <c r="CX873" s="5"/>
      <c r="CY873" s="5"/>
      <c r="DC873" s="5"/>
      <c r="DD873" s="5"/>
      <c r="DH873" s="5"/>
      <c r="DI873" s="5"/>
      <c r="DM873" s="5"/>
      <c r="DN873" s="5"/>
      <c r="DR873" s="30"/>
    </row>
    <row r="874" spans="1:122" ht="13.5" customHeight="1" x14ac:dyDescent="0.15">
      <c r="A874" s="20">
        <v>871</v>
      </c>
      <c r="V874" s="52"/>
      <c r="AQ874" s="27"/>
      <c r="AS874" s="3"/>
      <c r="AT874" s="4"/>
      <c r="AZ874" s="5"/>
      <c r="BA874" s="5"/>
      <c r="BD874" s="6"/>
      <c r="BE874" s="5"/>
      <c r="BF874" s="5"/>
      <c r="BJ874" s="5"/>
      <c r="BK874" s="5"/>
      <c r="BO874" s="5"/>
      <c r="BP874" s="5"/>
      <c r="BT874" s="5"/>
      <c r="BU874" s="5"/>
      <c r="BY874" s="5"/>
      <c r="BZ874" s="5"/>
      <c r="CD874" s="5"/>
      <c r="CE874" s="5"/>
      <c r="CI874" s="5"/>
      <c r="CJ874" s="5"/>
      <c r="CN874" s="5"/>
      <c r="CO874" s="5"/>
      <c r="CS874" s="5"/>
      <c r="CT874" s="5"/>
      <c r="CX874" s="5"/>
      <c r="CY874" s="5"/>
      <c r="DC874" s="5"/>
      <c r="DD874" s="5"/>
      <c r="DH874" s="5"/>
      <c r="DI874" s="5"/>
      <c r="DM874" s="5"/>
      <c r="DN874" s="5"/>
      <c r="DR874" s="30"/>
    </row>
    <row r="875" spans="1:122" ht="13.5" customHeight="1" x14ac:dyDescent="0.15">
      <c r="A875" s="20">
        <v>872</v>
      </c>
      <c r="V875" s="52"/>
      <c r="AQ875" s="27"/>
      <c r="AS875" s="3"/>
      <c r="AT875" s="4"/>
      <c r="AZ875" s="5"/>
      <c r="BA875" s="5"/>
      <c r="BD875" s="6"/>
      <c r="BE875" s="5"/>
      <c r="BF875" s="5"/>
      <c r="BJ875" s="5"/>
      <c r="BK875" s="5"/>
      <c r="BO875" s="5"/>
      <c r="BP875" s="5"/>
      <c r="BT875" s="5"/>
      <c r="BU875" s="5"/>
      <c r="BY875" s="5"/>
      <c r="BZ875" s="5"/>
      <c r="CD875" s="5"/>
      <c r="CE875" s="5"/>
      <c r="CI875" s="5"/>
      <c r="CJ875" s="5"/>
      <c r="CN875" s="5"/>
      <c r="CO875" s="5"/>
      <c r="CS875" s="5"/>
      <c r="CT875" s="5"/>
      <c r="CX875" s="5"/>
      <c r="CY875" s="5"/>
      <c r="DC875" s="5"/>
      <c r="DD875" s="5"/>
      <c r="DH875" s="5"/>
      <c r="DI875" s="5"/>
      <c r="DM875" s="5"/>
      <c r="DN875" s="5"/>
      <c r="DR875" s="30"/>
    </row>
    <row r="876" spans="1:122" ht="13.5" customHeight="1" x14ac:dyDescent="0.15">
      <c r="A876" s="20">
        <v>873</v>
      </c>
      <c r="V876" s="52"/>
      <c r="AQ876" s="27"/>
      <c r="AS876" s="3"/>
      <c r="AT876" s="4"/>
      <c r="AZ876" s="5"/>
      <c r="BA876" s="5"/>
      <c r="BD876" s="6"/>
      <c r="BE876" s="5"/>
      <c r="BF876" s="5"/>
      <c r="BJ876" s="5"/>
      <c r="BK876" s="5"/>
      <c r="BO876" s="5"/>
      <c r="BP876" s="5"/>
      <c r="BT876" s="5"/>
      <c r="BU876" s="5"/>
      <c r="BY876" s="5"/>
      <c r="BZ876" s="5"/>
      <c r="CD876" s="5"/>
      <c r="CE876" s="5"/>
      <c r="CI876" s="5"/>
      <c r="CJ876" s="5"/>
      <c r="CN876" s="5"/>
      <c r="CO876" s="5"/>
      <c r="CS876" s="5"/>
      <c r="CT876" s="5"/>
      <c r="CX876" s="5"/>
      <c r="CY876" s="5"/>
      <c r="DC876" s="5"/>
      <c r="DD876" s="5"/>
      <c r="DH876" s="5"/>
      <c r="DI876" s="5"/>
      <c r="DM876" s="5"/>
      <c r="DN876" s="5"/>
      <c r="DR876" s="30"/>
    </row>
    <row r="877" spans="1:122" ht="13.5" customHeight="1" x14ac:dyDescent="0.15">
      <c r="A877" s="20">
        <v>874</v>
      </c>
      <c r="V877" s="52"/>
      <c r="AQ877" s="27"/>
      <c r="AS877" s="3"/>
      <c r="AT877" s="4"/>
      <c r="AZ877" s="5"/>
      <c r="BA877" s="5"/>
      <c r="BD877" s="6"/>
      <c r="BE877" s="5"/>
      <c r="BF877" s="5"/>
      <c r="BJ877" s="5"/>
      <c r="BK877" s="5"/>
      <c r="BO877" s="5"/>
      <c r="BP877" s="5"/>
      <c r="BT877" s="5"/>
      <c r="BU877" s="5"/>
      <c r="BY877" s="5"/>
      <c r="BZ877" s="5"/>
      <c r="CD877" s="5"/>
      <c r="CE877" s="5"/>
      <c r="CI877" s="5"/>
      <c r="CJ877" s="5"/>
      <c r="CN877" s="5"/>
      <c r="CO877" s="5"/>
      <c r="CS877" s="5"/>
      <c r="CT877" s="5"/>
      <c r="CX877" s="5"/>
      <c r="CY877" s="5"/>
      <c r="DC877" s="5"/>
      <c r="DD877" s="5"/>
      <c r="DH877" s="5"/>
      <c r="DI877" s="5"/>
      <c r="DM877" s="5"/>
      <c r="DN877" s="5"/>
      <c r="DR877" s="30"/>
    </row>
    <row r="878" spans="1:122" ht="13.5" customHeight="1" x14ac:dyDescent="0.15">
      <c r="A878" s="20">
        <v>875</v>
      </c>
      <c r="V878" s="52"/>
      <c r="AQ878" s="27"/>
      <c r="AS878" s="3"/>
      <c r="AT878" s="4"/>
      <c r="AZ878" s="5"/>
      <c r="BA878" s="5"/>
      <c r="BD878" s="6"/>
      <c r="BE878" s="5"/>
      <c r="BF878" s="5"/>
      <c r="BJ878" s="5"/>
      <c r="BK878" s="5"/>
      <c r="BO878" s="5"/>
      <c r="BP878" s="5"/>
      <c r="BT878" s="5"/>
      <c r="BU878" s="5"/>
      <c r="BY878" s="5"/>
      <c r="BZ878" s="5"/>
      <c r="CD878" s="5"/>
      <c r="CE878" s="5"/>
      <c r="CI878" s="5"/>
      <c r="CJ878" s="5"/>
      <c r="CN878" s="5"/>
      <c r="CO878" s="5"/>
      <c r="CS878" s="5"/>
      <c r="CT878" s="5"/>
      <c r="CX878" s="5"/>
      <c r="CY878" s="5"/>
      <c r="DC878" s="5"/>
      <c r="DD878" s="5"/>
      <c r="DH878" s="5"/>
      <c r="DI878" s="5"/>
      <c r="DM878" s="5"/>
      <c r="DN878" s="5"/>
      <c r="DR878" s="30"/>
    </row>
    <row r="879" spans="1:122" ht="13.5" customHeight="1" x14ac:dyDescent="0.15">
      <c r="A879" s="20">
        <v>876</v>
      </c>
      <c r="V879" s="52"/>
      <c r="AQ879" s="27"/>
      <c r="AS879" s="3"/>
      <c r="AT879" s="4"/>
      <c r="AZ879" s="5"/>
      <c r="BA879" s="5"/>
      <c r="BD879" s="6"/>
      <c r="BE879" s="5"/>
      <c r="BF879" s="5"/>
      <c r="BJ879" s="5"/>
      <c r="BK879" s="5"/>
      <c r="BO879" s="5"/>
      <c r="BP879" s="5"/>
      <c r="BT879" s="5"/>
      <c r="BU879" s="5"/>
      <c r="BY879" s="5"/>
      <c r="BZ879" s="5"/>
      <c r="CD879" s="5"/>
      <c r="CE879" s="5"/>
      <c r="CI879" s="5"/>
      <c r="CJ879" s="5"/>
      <c r="CN879" s="5"/>
      <c r="CO879" s="5"/>
      <c r="CS879" s="5"/>
      <c r="CT879" s="5"/>
      <c r="CX879" s="5"/>
      <c r="CY879" s="5"/>
      <c r="DC879" s="5"/>
      <c r="DD879" s="5"/>
      <c r="DH879" s="5"/>
      <c r="DI879" s="5"/>
      <c r="DM879" s="5"/>
      <c r="DN879" s="5"/>
      <c r="DR879" s="30"/>
    </row>
    <row r="880" spans="1:122" ht="13.5" customHeight="1" x14ac:dyDescent="0.15">
      <c r="A880" s="20">
        <v>877</v>
      </c>
      <c r="V880" s="52"/>
      <c r="AQ880" s="27"/>
      <c r="AS880" s="3"/>
      <c r="AT880" s="4"/>
      <c r="AZ880" s="5"/>
      <c r="BA880" s="5"/>
      <c r="BD880" s="6"/>
      <c r="BE880" s="5"/>
      <c r="BF880" s="5"/>
      <c r="BJ880" s="5"/>
      <c r="BK880" s="5"/>
      <c r="BO880" s="5"/>
      <c r="BP880" s="5"/>
      <c r="BT880" s="5"/>
      <c r="BU880" s="5"/>
      <c r="BY880" s="5"/>
      <c r="BZ880" s="5"/>
      <c r="CD880" s="5"/>
      <c r="CE880" s="5"/>
      <c r="CI880" s="5"/>
      <c r="CJ880" s="5"/>
      <c r="CN880" s="5"/>
      <c r="CO880" s="5"/>
      <c r="CS880" s="5"/>
      <c r="CT880" s="5"/>
      <c r="CX880" s="5"/>
      <c r="CY880" s="5"/>
      <c r="DC880" s="5"/>
      <c r="DD880" s="5"/>
      <c r="DH880" s="5"/>
      <c r="DI880" s="5"/>
      <c r="DM880" s="5"/>
      <c r="DN880" s="5"/>
      <c r="DR880" s="30"/>
    </row>
    <row r="881" spans="1:122" ht="13.5" customHeight="1" x14ac:dyDescent="0.15">
      <c r="A881" s="20">
        <v>878</v>
      </c>
      <c r="V881" s="52"/>
      <c r="AQ881" s="27"/>
      <c r="AS881" s="3"/>
      <c r="AT881" s="4"/>
      <c r="AZ881" s="5"/>
      <c r="BA881" s="5"/>
      <c r="BD881" s="6"/>
      <c r="BE881" s="5"/>
      <c r="BF881" s="5"/>
      <c r="BJ881" s="5"/>
      <c r="BK881" s="5"/>
      <c r="BO881" s="5"/>
      <c r="BP881" s="5"/>
      <c r="BT881" s="5"/>
      <c r="BU881" s="5"/>
      <c r="BY881" s="5"/>
      <c r="BZ881" s="5"/>
      <c r="CD881" s="5"/>
      <c r="CE881" s="5"/>
      <c r="CI881" s="5"/>
      <c r="CJ881" s="5"/>
      <c r="CN881" s="5"/>
      <c r="CO881" s="5"/>
      <c r="CS881" s="5"/>
      <c r="CT881" s="5"/>
      <c r="CX881" s="5"/>
      <c r="CY881" s="5"/>
      <c r="DC881" s="5"/>
      <c r="DD881" s="5"/>
      <c r="DH881" s="5"/>
      <c r="DI881" s="5"/>
      <c r="DM881" s="5"/>
      <c r="DN881" s="5"/>
      <c r="DR881" s="30"/>
    </row>
    <row r="882" spans="1:122" ht="13.5" customHeight="1" x14ac:dyDescent="0.15">
      <c r="A882" s="20">
        <v>879</v>
      </c>
      <c r="V882" s="52"/>
      <c r="AQ882" s="27"/>
      <c r="AS882" s="3"/>
      <c r="AT882" s="4"/>
      <c r="AZ882" s="5"/>
      <c r="BA882" s="5"/>
      <c r="BD882" s="6"/>
      <c r="BE882" s="5"/>
      <c r="BF882" s="5"/>
      <c r="BJ882" s="5"/>
      <c r="BK882" s="5"/>
      <c r="BO882" s="5"/>
      <c r="BP882" s="5"/>
      <c r="BT882" s="5"/>
      <c r="BU882" s="5"/>
      <c r="BY882" s="5"/>
      <c r="BZ882" s="5"/>
      <c r="CD882" s="5"/>
      <c r="CE882" s="5"/>
      <c r="CI882" s="5"/>
      <c r="CJ882" s="5"/>
      <c r="CN882" s="5"/>
      <c r="CO882" s="5"/>
      <c r="CS882" s="5"/>
      <c r="CT882" s="5"/>
      <c r="CX882" s="5"/>
      <c r="CY882" s="5"/>
      <c r="DC882" s="5"/>
      <c r="DD882" s="5"/>
      <c r="DH882" s="5"/>
      <c r="DI882" s="5"/>
      <c r="DM882" s="5"/>
      <c r="DN882" s="5"/>
      <c r="DR882" s="30"/>
    </row>
    <row r="883" spans="1:122" ht="13.5" customHeight="1" x14ac:dyDescent="0.15">
      <c r="A883" s="20">
        <v>880</v>
      </c>
      <c r="V883" s="52"/>
      <c r="AQ883" s="27"/>
      <c r="AS883" s="3"/>
      <c r="AT883" s="4"/>
      <c r="AZ883" s="5"/>
      <c r="BA883" s="5"/>
      <c r="BD883" s="6"/>
      <c r="BE883" s="5"/>
      <c r="BF883" s="5"/>
      <c r="BJ883" s="5"/>
      <c r="BK883" s="5"/>
      <c r="BO883" s="5"/>
      <c r="BP883" s="5"/>
      <c r="BT883" s="5"/>
      <c r="BU883" s="5"/>
      <c r="BY883" s="5"/>
      <c r="BZ883" s="5"/>
      <c r="CD883" s="5"/>
      <c r="CE883" s="5"/>
      <c r="CI883" s="5"/>
      <c r="CJ883" s="5"/>
      <c r="CN883" s="5"/>
      <c r="CO883" s="5"/>
      <c r="CS883" s="5"/>
      <c r="CT883" s="5"/>
      <c r="CX883" s="5"/>
      <c r="CY883" s="5"/>
      <c r="DC883" s="5"/>
      <c r="DD883" s="5"/>
      <c r="DH883" s="5"/>
      <c r="DI883" s="5"/>
      <c r="DM883" s="5"/>
      <c r="DN883" s="5"/>
      <c r="DR883" s="30"/>
    </row>
    <row r="884" spans="1:122" ht="13.5" customHeight="1" x14ac:dyDescent="0.15">
      <c r="A884" s="20">
        <v>881</v>
      </c>
      <c r="V884" s="52"/>
      <c r="AQ884" s="27"/>
      <c r="AS884" s="3"/>
      <c r="AT884" s="4"/>
      <c r="AZ884" s="5"/>
      <c r="BA884" s="5"/>
      <c r="BD884" s="6"/>
      <c r="BE884" s="5"/>
      <c r="BF884" s="5"/>
      <c r="BJ884" s="5"/>
      <c r="BK884" s="5"/>
      <c r="BO884" s="5"/>
      <c r="BP884" s="5"/>
      <c r="BT884" s="5"/>
      <c r="BU884" s="5"/>
      <c r="BY884" s="5"/>
      <c r="BZ884" s="5"/>
      <c r="CD884" s="5"/>
      <c r="CE884" s="5"/>
      <c r="CI884" s="5"/>
      <c r="CJ884" s="5"/>
      <c r="CN884" s="5"/>
      <c r="CO884" s="5"/>
      <c r="CS884" s="5"/>
      <c r="CT884" s="5"/>
      <c r="CX884" s="5"/>
      <c r="CY884" s="5"/>
      <c r="DC884" s="5"/>
      <c r="DD884" s="5"/>
      <c r="DH884" s="5"/>
      <c r="DI884" s="5"/>
      <c r="DM884" s="5"/>
      <c r="DN884" s="5"/>
      <c r="DR884" s="30"/>
    </row>
    <row r="885" spans="1:122" ht="13.5" customHeight="1" x14ac:dyDescent="0.15">
      <c r="A885" s="20">
        <v>882</v>
      </c>
      <c r="V885" s="52"/>
      <c r="AQ885" s="27"/>
      <c r="AS885" s="3"/>
      <c r="AT885" s="4"/>
      <c r="AZ885" s="5"/>
      <c r="BA885" s="5"/>
      <c r="BD885" s="6"/>
      <c r="BE885" s="5"/>
      <c r="BF885" s="5"/>
      <c r="BJ885" s="5"/>
      <c r="BK885" s="5"/>
      <c r="BO885" s="5"/>
      <c r="BP885" s="5"/>
      <c r="BT885" s="5"/>
      <c r="BU885" s="5"/>
      <c r="BY885" s="5"/>
      <c r="BZ885" s="5"/>
      <c r="CD885" s="5"/>
      <c r="CE885" s="5"/>
      <c r="CI885" s="5"/>
      <c r="CJ885" s="5"/>
      <c r="CN885" s="5"/>
      <c r="CO885" s="5"/>
      <c r="CS885" s="5"/>
      <c r="CT885" s="5"/>
      <c r="CX885" s="5"/>
      <c r="CY885" s="5"/>
      <c r="DC885" s="5"/>
      <c r="DD885" s="5"/>
      <c r="DH885" s="5"/>
      <c r="DI885" s="5"/>
      <c r="DM885" s="5"/>
      <c r="DN885" s="5"/>
      <c r="DR885" s="30"/>
    </row>
    <row r="886" spans="1:122" ht="13.5" customHeight="1" x14ac:dyDescent="0.15">
      <c r="A886" s="20">
        <v>883</v>
      </c>
      <c r="V886" s="52"/>
      <c r="AQ886" s="27"/>
      <c r="AS886" s="3"/>
      <c r="AT886" s="4"/>
      <c r="AZ886" s="5"/>
      <c r="BA886" s="5"/>
      <c r="BD886" s="6"/>
      <c r="BE886" s="5"/>
      <c r="BF886" s="5"/>
      <c r="BJ886" s="5"/>
      <c r="BK886" s="5"/>
      <c r="BO886" s="5"/>
      <c r="BP886" s="5"/>
      <c r="BT886" s="5"/>
      <c r="BU886" s="5"/>
      <c r="BY886" s="5"/>
      <c r="BZ886" s="5"/>
      <c r="CD886" s="5"/>
      <c r="CE886" s="5"/>
      <c r="CI886" s="5"/>
      <c r="CJ886" s="5"/>
      <c r="CN886" s="5"/>
      <c r="CO886" s="5"/>
      <c r="CS886" s="5"/>
      <c r="CT886" s="5"/>
      <c r="CX886" s="5"/>
      <c r="CY886" s="5"/>
      <c r="DC886" s="5"/>
      <c r="DD886" s="5"/>
      <c r="DH886" s="5"/>
      <c r="DI886" s="5"/>
      <c r="DM886" s="5"/>
      <c r="DN886" s="5"/>
      <c r="DR886" s="30"/>
    </row>
    <row r="887" spans="1:122" ht="13.5" customHeight="1" x14ac:dyDescent="0.15">
      <c r="A887" s="20">
        <v>884</v>
      </c>
      <c r="V887" s="52"/>
      <c r="AQ887" s="27"/>
      <c r="AS887" s="3"/>
      <c r="AT887" s="4"/>
      <c r="AZ887" s="5"/>
      <c r="BA887" s="5"/>
      <c r="BD887" s="6"/>
      <c r="BE887" s="5"/>
      <c r="BF887" s="5"/>
      <c r="BJ887" s="5"/>
      <c r="BK887" s="5"/>
      <c r="BO887" s="5"/>
      <c r="BP887" s="5"/>
      <c r="BT887" s="5"/>
      <c r="BU887" s="5"/>
      <c r="BY887" s="5"/>
      <c r="BZ887" s="5"/>
      <c r="CD887" s="5"/>
      <c r="CE887" s="5"/>
      <c r="CI887" s="5"/>
      <c r="CJ887" s="5"/>
      <c r="CN887" s="5"/>
      <c r="CO887" s="5"/>
      <c r="CS887" s="5"/>
      <c r="CT887" s="5"/>
      <c r="CX887" s="5"/>
      <c r="CY887" s="5"/>
      <c r="DC887" s="5"/>
      <c r="DD887" s="5"/>
      <c r="DH887" s="5"/>
      <c r="DI887" s="5"/>
      <c r="DM887" s="5"/>
      <c r="DN887" s="5"/>
      <c r="DR887" s="30"/>
    </row>
    <row r="888" spans="1:122" ht="13.5" customHeight="1" x14ac:dyDescent="0.15">
      <c r="A888" s="20">
        <v>885</v>
      </c>
      <c r="V888" s="52"/>
      <c r="AQ888" s="27"/>
      <c r="AS888" s="3"/>
      <c r="AT888" s="4"/>
      <c r="AZ888" s="5"/>
      <c r="BA888" s="5"/>
      <c r="BD888" s="6"/>
      <c r="BE888" s="5"/>
      <c r="BF888" s="5"/>
      <c r="BJ888" s="5"/>
      <c r="BK888" s="5"/>
      <c r="BO888" s="5"/>
      <c r="BP888" s="5"/>
      <c r="BT888" s="5"/>
      <c r="BU888" s="5"/>
      <c r="BY888" s="5"/>
      <c r="BZ888" s="5"/>
      <c r="CD888" s="5"/>
      <c r="CE888" s="5"/>
      <c r="CI888" s="5"/>
      <c r="CJ888" s="5"/>
      <c r="CN888" s="5"/>
      <c r="CO888" s="5"/>
      <c r="CS888" s="5"/>
      <c r="CT888" s="5"/>
      <c r="CX888" s="5"/>
      <c r="CY888" s="5"/>
      <c r="DC888" s="5"/>
      <c r="DD888" s="5"/>
      <c r="DH888" s="5"/>
      <c r="DI888" s="5"/>
      <c r="DM888" s="5"/>
      <c r="DN888" s="5"/>
      <c r="DR888" s="30"/>
    </row>
    <row r="889" spans="1:122" ht="13.5" customHeight="1" x14ac:dyDescent="0.15">
      <c r="A889" s="20">
        <v>886</v>
      </c>
      <c r="V889" s="52"/>
      <c r="AQ889" s="27"/>
      <c r="AS889" s="3"/>
      <c r="AT889" s="4"/>
      <c r="AZ889" s="5"/>
      <c r="BA889" s="5"/>
      <c r="BD889" s="6"/>
      <c r="BE889" s="5"/>
      <c r="BF889" s="5"/>
      <c r="BJ889" s="5"/>
      <c r="BK889" s="5"/>
      <c r="BO889" s="5"/>
      <c r="BP889" s="5"/>
      <c r="BT889" s="5"/>
      <c r="BU889" s="5"/>
      <c r="BY889" s="5"/>
      <c r="BZ889" s="5"/>
      <c r="CD889" s="5"/>
      <c r="CE889" s="5"/>
      <c r="CI889" s="5"/>
      <c r="CJ889" s="5"/>
      <c r="CN889" s="5"/>
      <c r="CO889" s="5"/>
      <c r="CS889" s="5"/>
      <c r="CT889" s="5"/>
      <c r="CX889" s="5"/>
      <c r="CY889" s="5"/>
      <c r="DC889" s="5"/>
      <c r="DD889" s="5"/>
      <c r="DH889" s="5"/>
      <c r="DI889" s="5"/>
      <c r="DM889" s="5"/>
      <c r="DN889" s="5"/>
      <c r="DR889" s="30"/>
    </row>
    <row r="890" spans="1:122" ht="13.5" customHeight="1" x14ac:dyDescent="0.15">
      <c r="A890" s="20">
        <v>887</v>
      </c>
      <c r="V890" s="52"/>
      <c r="AQ890" s="27"/>
      <c r="AS890" s="3"/>
      <c r="AT890" s="4"/>
      <c r="AZ890" s="5"/>
      <c r="BA890" s="5"/>
      <c r="BD890" s="6"/>
      <c r="BE890" s="5"/>
      <c r="BF890" s="5"/>
      <c r="BJ890" s="5"/>
      <c r="BK890" s="5"/>
      <c r="BO890" s="5"/>
      <c r="BP890" s="5"/>
      <c r="BT890" s="5"/>
      <c r="BU890" s="5"/>
      <c r="BY890" s="5"/>
      <c r="BZ890" s="5"/>
      <c r="CD890" s="5"/>
      <c r="CE890" s="5"/>
      <c r="CI890" s="5"/>
      <c r="CJ890" s="5"/>
      <c r="CN890" s="5"/>
      <c r="CO890" s="5"/>
      <c r="CS890" s="5"/>
      <c r="CT890" s="5"/>
      <c r="CX890" s="5"/>
      <c r="CY890" s="5"/>
      <c r="DC890" s="5"/>
      <c r="DD890" s="5"/>
      <c r="DH890" s="5"/>
      <c r="DI890" s="5"/>
      <c r="DM890" s="5"/>
      <c r="DN890" s="5"/>
      <c r="DR890" s="30"/>
    </row>
    <row r="891" spans="1:122" ht="13.5" customHeight="1" x14ac:dyDescent="0.15">
      <c r="A891" s="20">
        <v>888</v>
      </c>
      <c r="V891" s="52"/>
      <c r="AQ891" s="27"/>
      <c r="AS891" s="3"/>
      <c r="AT891" s="4"/>
      <c r="AZ891" s="5"/>
      <c r="BA891" s="5"/>
      <c r="BD891" s="6"/>
      <c r="BE891" s="5"/>
      <c r="BF891" s="5"/>
      <c r="BJ891" s="5"/>
      <c r="BK891" s="5"/>
      <c r="BO891" s="5"/>
      <c r="BP891" s="5"/>
      <c r="BT891" s="5"/>
      <c r="BU891" s="5"/>
      <c r="BY891" s="5"/>
      <c r="BZ891" s="5"/>
      <c r="CD891" s="5"/>
      <c r="CE891" s="5"/>
      <c r="CI891" s="5"/>
      <c r="CJ891" s="5"/>
      <c r="CN891" s="5"/>
      <c r="CO891" s="5"/>
      <c r="CS891" s="5"/>
      <c r="CT891" s="5"/>
      <c r="CX891" s="5"/>
      <c r="CY891" s="5"/>
      <c r="DC891" s="5"/>
      <c r="DD891" s="5"/>
      <c r="DH891" s="5"/>
      <c r="DI891" s="5"/>
      <c r="DM891" s="5"/>
      <c r="DN891" s="5"/>
      <c r="DR891" s="30"/>
    </row>
    <row r="892" spans="1:122" ht="13.5" customHeight="1" x14ac:dyDescent="0.15">
      <c r="A892" s="20">
        <v>889</v>
      </c>
      <c r="V892" s="52"/>
      <c r="AQ892" s="27"/>
      <c r="AS892" s="3"/>
      <c r="AT892" s="4"/>
      <c r="AZ892" s="5"/>
      <c r="BA892" s="5"/>
      <c r="BD892" s="6"/>
      <c r="BE892" s="5"/>
      <c r="BF892" s="5"/>
      <c r="BJ892" s="5"/>
      <c r="BK892" s="5"/>
      <c r="BO892" s="5"/>
      <c r="BP892" s="5"/>
      <c r="BT892" s="5"/>
      <c r="BU892" s="5"/>
      <c r="BY892" s="5"/>
      <c r="BZ892" s="5"/>
      <c r="CD892" s="5"/>
      <c r="CE892" s="5"/>
      <c r="CI892" s="5"/>
      <c r="CJ892" s="5"/>
      <c r="CN892" s="5"/>
      <c r="CO892" s="5"/>
      <c r="CS892" s="5"/>
      <c r="CT892" s="5"/>
      <c r="CX892" s="5"/>
      <c r="CY892" s="5"/>
      <c r="DC892" s="5"/>
      <c r="DD892" s="5"/>
      <c r="DH892" s="5"/>
      <c r="DI892" s="5"/>
      <c r="DM892" s="5"/>
      <c r="DN892" s="5"/>
      <c r="DR892" s="30"/>
    </row>
    <row r="893" spans="1:122" ht="13.5" customHeight="1" x14ac:dyDescent="0.15">
      <c r="A893" s="20">
        <v>890</v>
      </c>
      <c r="V893" s="52"/>
      <c r="AQ893" s="27"/>
      <c r="AS893" s="3"/>
      <c r="AT893" s="4"/>
      <c r="AZ893" s="5"/>
      <c r="BA893" s="5"/>
      <c r="BD893" s="6"/>
      <c r="BE893" s="5"/>
      <c r="BF893" s="5"/>
      <c r="BJ893" s="5"/>
      <c r="BK893" s="5"/>
      <c r="BO893" s="5"/>
      <c r="BP893" s="5"/>
      <c r="BT893" s="5"/>
      <c r="BU893" s="5"/>
      <c r="BY893" s="5"/>
      <c r="BZ893" s="5"/>
      <c r="CD893" s="5"/>
      <c r="CE893" s="5"/>
      <c r="CI893" s="5"/>
      <c r="CJ893" s="5"/>
      <c r="CN893" s="5"/>
      <c r="CO893" s="5"/>
      <c r="CS893" s="5"/>
      <c r="CT893" s="5"/>
      <c r="CX893" s="5"/>
      <c r="CY893" s="5"/>
      <c r="DC893" s="5"/>
      <c r="DD893" s="5"/>
      <c r="DH893" s="5"/>
      <c r="DI893" s="5"/>
      <c r="DM893" s="5"/>
      <c r="DN893" s="5"/>
      <c r="DR893" s="30"/>
    </row>
    <row r="894" spans="1:122" ht="13.5" customHeight="1" x14ac:dyDescent="0.15">
      <c r="A894" s="20">
        <v>891</v>
      </c>
      <c r="V894" s="52"/>
      <c r="AQ894" s="27"/>
      <c r="AS894" s="3"/>
      <c r="AT894" s="4"/>
      <c r="AZ894" s="5"/>
      <c r="BA894" s="5"/>
      <c r="BD894" s="6"/>
      <c r="BE894" s="5"/>
      <c r="BF894" s="5"/>
      <c r="BJ894" s="5"/>
      <c r="BK894" s="5"/>
      <c r="BO894" s="5"/>
      <c r="BP894" s="5"/>
      <c r="BT894" s="5"/>
      <c r="BU894" s="5"/>
      <c r="BY894" s="5"/>
      <c r="BZ894" s="5"/>
      <c r="CD894" s="5"/>
      <c r="CE894" s="5"/>
      <c r="CI894" s="5"/>
      <c r="CJ894" s="5"/>
      <c r="CN894" s="5"/>
      <c r="CO894" s="5"/>
      <c r="CS894" s="5"/>
      <c r="CT894" s="5"/>
      <c r="CX894" s="5"/>
      <c r="CY894" s="5"/>
      <c r="DC894" s="5"/>
      <c r="DD894" s="5"/>
      <c r="DH894" s="5"/>
      <c r="DI894" s="5"/>
      <c r="DM894" s="5"/>
      <c r="DN894" s="5"/>
      <c r="DR894" s="30"/>
    </row>
    <row r="895" spans="1:122" ht="13.5" customHeight="1" x14ac:dyDescent="0.15">
      <c r="A895" s="20">
        <v>892</v>
      </c>
      <c r="V895" s="52"/>
      <c r="AQ895" s="27"/>
      <c r="AS895" s="3"/>
      <c r="AT895" s="4"/>
      <c r="AZ895" s="5"/>
      <c r="BA895" s="5"/>
      <c r="BD895" s="6"/>
      <c r="BE895" s="5"/>
      <c r="BF895" s="5"/>
      <c r="BJ895" s="5"/>
      <c r="BK895" s="5"/>
      <c r="BO895" s="5"/>
      <c r="BP895" s="5"/>
      <c r="BT895" s="5"/>
      <c r="BU895" s="5"/>
      <c r="BY895" s="5"/>
      <c r="BZ895" s="5"/>
      <c r="CD895" s="5"/>
      <c r="CE895" s="5"/>
      <c r="CI895" s="5"/>
      <c r="CJ895" s="5"/>
      <c r="CN895" s="5"/>
      <c r="CO895" s="5"/>
      <c r="CS895" s="5"/>
      <c r="CT895" s="5"/>
      <c r="CX895" s="5"/>
      <c r="CY895" s="5"/>
      <c r="DC895" s="5"/>
      <c r="DD895" s="5"/>
      <c r="DH895" s="5"/>
      <c r="DI895" s="5"/>
      <c r="DM895" s="5"/>
      <c r="DN895" s="5"/>
      <c r="DR895" s="30"/>
    </row>
    <row r="896" spans="1:122" ht="13.5" customHeight="1" x14ac:dyDescent="0.15">
      <c r="A896" s="20">
        <v>893</v>
      </c>
      <c r="V896" s="52"/>
      <c r="AQ896" s="27"/>
      <c r="AS896" s="3"/>
      <c r="AT896" s="4"/>
      <c r="AZ896" s="5"/>
      <c r="BA896" s="5"/>
      <c r="BD896" s="6"/>
      <c r="BE896" s="5"/>
      <c r="BF896" s="5"/>
      <c r="BJ896" s="5"/>
      <c r="BK896" s="5"/>
      <c r="BO896" s="5"/>
      <c r="BP896" s="5"/>
      <c r="BT896" s="5"/>
      <c r="BU896" s="5"/>
      <c r="BY896" s="5"/>
      <c r="BZ896" s="5"/>
      <c r="CD896" s="5"/>
      <c r="CE896" s="5"/>
      <c r="CI896" s="5"/>
      <c r="CJ896" s="5"/>
      <c r="CN896" s="5"/>
      <c r="CO896" s="5"/>
      <c r="CS896" s="5"/>
      <c r="CT896" s="5"/>
      <c r="CX896" s="5"/>
      <c r="CY896" s="5"/>
      <c r="DC896" s="5"/>
      <c r="DD896" s="5"/>
      <c r="DH896" s="5"/>
      <c r="DI896" s="5"/>
      <c r="DM896" s="5"/>
      <c r="DN896" s="5"/>
      <c r="DR896" s="30"/>
    </row>
    <row r="897" spans="1:122" ht="13.5" customHeight="1" x14ac:dyDescent="0.15">
      <c r="A897" s="20">
        <v>894</v>
      </c>
      <c r="V897" s="52"/>
      <c r="AQ897" s="27"/>
      <c r="AS897" s="3"/>
      <c r="AT897" s="4"/>
      <c r="AZ897" s="5"/>
      <c r="BA897" s="5"/>
      <c r="BD897" s="6"/>
      <c r="BE897" s="5"/>
      <c r="BF897" s="5"/>
      <c r="BJ897" s="5"/>
      <c r="BK897" s="5"/>
      <c r="BO897" s="5"/>
      <c r="BP897" s="5"/>
      <c r="BT897" s="5"/>
      <c r="BU897" s="5"/>
      <c r="BY897" s="5"/>
      <c r="BZ897" s="5"/>
      <c r="CD897" s="5"/>
      <c r="CE897" s="5"/>
      <c r="CI897" s="5"/>
      <c r="CJ897" s="5"/>
      <c r="CN897" s="5"/>
      <c r="CO897" s="5"/>
      <c r="CS897" s="5"/>
      <c r="CT897" s="5"/>
      <c r="CX897" s="5"/>
      <c r="CY897" s="5"/>
      <c r="DC897" s="5"/>
      <c r="DD897" s="5"/>
      <c r="DH897" s="5"/>
      <c r="DI897" s="5"/>
      <c r="DM897" s="5"/>
      <c r="DN897" s="5"/>
      <c r="DR897" s="30"/>
    </row>
    <row r="898" spans="1:122" ht="13.5" customHeight="1" x14ac:dyDescent="0.15">
      <c r="A898" s="20">
        <v>895</v>
      </c>
      <c r="V898" s="52"/>
      <c r="AQ898" s="27"/>
      <c r="AS898" s="3"/>
      <c r="AT898" s="4"/>
      <c r="AZ898" s="5"/>
      <c r="BA898" s="5"/>
      <c r="BD898" s="6"/>
      <c r="BE898" s="5"/>
      <c r="BF898" s="5"/>
      <c r="BJ898" s="5"/>
      <c r="BK898" s="5"/>
      <c r="BO898" s="5"/>
      <c r="BP898" s="5"/>
      <c r="BT898" s="5"/>
      <c r="BU898" s="5"/>
      <c r="BY898" s="5"/>
      <c r="BZ898" s="5"/>
      <c r="CD898" s="5"/>
      <c r="CE898" s="5"/>
      <c r="CI898" s="5"/>
      <c r="CJ898" s="5"/>
      <c r="CN898" s="5"/>
      <c r="CO898" s="5"/>
      <c r="CS898" s="5"/>
      <c r="CT898" s="5"/>
      <c r="CX898" s="5"/>
      <c r="CY898" s="5"/>
      <c r="DC898" s="5"/>
      <c r="DD898" s="5"/>
      <c r="DH898" s="5"/>
      <c r="DI898" s="5"/>
      <c r="DM898" s="5"/>
      <c r="DN898" s="5"/>
      <c r="DR898" s="30"/>
    </row>
    <row r="899" spans="1:122" ht="13.5" customHeight="1" x14ac:dyDescent="0.15">
      <c r="A899" s="20">
        <v>896</v>
      </c>
      <c r="V899" s="52"/>
      <c r="AQ899" s="27"/>
      <c r="AS899" s="3"/>
      <c r="AT899" s="4"/>
      <c r="AZ899" s="5"/>
      <c r="BA899" s="5"/>
      <c r="BD899" s="6"/>
      <c r="BE899" s="5"/>
      <c r="BF899" s="5"/>
      <c r="BJ899" s="5"/>
      <c r="BK899" s="5"/>
      <c r="BO899" s="5"/>
      <c r="BP899" s="5"/>
      <c r="BT899" s="5"/>
      <c r="BU899" s="5"/>
      <c r="BY899" s="5"/>
      <c r="BZ899" s="5"/>
      <c r="CD899" s="5"/>
      <c r="CE899" s="5"/>
      <c r="CI899" s="5"/>
      <c r="CJ899" s="5"/>
      <c r="CN899" s="5"/>
      <c r="CO899" s="5"/>
      <c r="CS899" s="5"/>
      <c r="CT899" s="5"/>
      <c r="CX899" s="5"/>
      <c r="CY899" s="5"/>
      <c r="DC899" s="5"/>
      <c r="DD899" s="5"/>
      <c r="DH899" s="5"/>
      <c r="DI899" s="5"/>
      <c r="DM899" s="5"/>
      <c r="DN899" s="5"/>
      <c r="DR899" s="30"/>
    </row>
    <row r="900" spans="1:122" ht="13.5" customHeight="1" x14ac:dyDescent="0.15">
      <c r="A900" s="20">
        <v>897</v>
      </c>
      <c r="V900" s="52"/>
      <c r="AQ900" s="27"/>
      <c r="AS900" s="3"/>
      <c r="AT900" s="4"/>
      <c r="AZ900" s="5"/>
      <c r="BA900" s="5"/>
      <c r="BD900" s="6"/>
      <c r="BE900" s="5"/>
      <c r="BF900" s="5"/>
      <c r="BJ900" s="5"/>
      <c r="BK900" s="5"/>
      <c r="BO900" s="5"/>
      <c r="BP900" s="5"/>
      <c r="BT900" s="5"/>
      <c r="BU900" s="5"/>
      <c r="BY900" s="5"/>
      <c r="BZ900" s="5"/>
      <c r="CD900" s="5"/>
      <c r="CE900" s="5"/>
      <c r="CI900" s="5"/>
      <c r="CJ900" s="5"/>
      <c r="CN900" s="5"/>
      <c r="CO900" s="5"/>
      <c r="CS900" s="5"/>
      <c r="CT900" s="5"/>
      <c r="CX900" s="5"/>
      <c r="CY900" s="5"/>
      <c r="DC900" s="5"/>
      <c r="DD900" s="5"/>
      <c r="DH900" s="5"/>
      <c r="DI900" s="5"/>
      <c r="DM900" s="5"/>
      <c r="DN900" s="5"/>
      <c r="DR900" s="30"/>
    </row>
    <row r="901" spans="1:122" ht="13.5" customHeight="1" x14ac:dyDescent="0.15">
      <c r="A901" s="20">
        <v>898</v>
      </c>
      <c r="V901" s="52"/>
      <c r="AQ901" s="27"/>
      <c r="AS901" s="3"/>
      <c r="AT901" s="4"/>
      <c r="AZ901" s="5"/>
      <c r="BA901" s="5"/>
      <c r="BD901" s="6"/>
      <c r="BE901" s="5"/>
      <c r="BF901" s="5"/>
      <c r="BJ901" s="5"/>
      <c r="BK901" s="5"/>
      <c r="BO901" s="5"/>
      <c r="BP901" s="5"/>
      <c r="BT901" s="5"/>
      <c r="BU901" s="5"/>
      <c r="BY901" s="5"/>
      <c r="BZ901" s="5"/>
      <c r="CD901" s="5"/>
      <c r="CE901" s="5"/>
      <c r="CI901" s="5"/>
      <c r="CJ901" s="5"/>
      <c r="CN901" s="5"/>
      <c r="CO901" s="5"/>
      <c r="CS901" s="5"/>
      <c r="CT901" s="5"/>
      <c r="CX901" s="5"/>
      <c r="CY901" s="5"/>
      <c r="DC901" s="5"/>
      <c r="DD901" s="5"/>
      <c r="DH901" s="5"/>
      <c r="DI901" s="5"/>
      <c r="DM901" s="5"/>
      <c r="DN901" s="5"/>
      <c r="DR901" s="30"/>
    </row>
    <row r="902" spans="1:122" ht="13.5" customHeight="1" x14ac:dyDescent="0.15">
      <c r="A902" s="20">
        <v>899</v>
      </c>
      <c r="V902" s="52"/>
      <c r="AQ902" s="27"/>
      <c r="AS902" s="3"/>
      <c r="AT902" s="4"/>
      <c r="AZ902" s="5"/>
      <c r="BA902" s="5"/>
      <c r="BD902" s="6"/>
      <c r="BE902" s="5"/>
      <c r="BF902" s="5"/>
      <c r="BJ902" s="5"/>
      <c r="BK902" s="5"/>
      <c r="BO902" s="5"/>
      <c r="BP902" s="5"/>
      <c r="BT902" s="5"/>
      <c r="BU902" s="5"/>
      <c r="BY902" s="5"/>
      <c r="BZ902" s="5"/>
      <c r="CD902" s="5"/>
      <c r="CE902" s="5"/>
      <c r="CI902" s="5"/>
      <c r="CJ902" s="5"/>
      <c r="CN902" s="5"/>
      <c r="CO902" s="5"/>
      <c r="CS902" s="5"/>
      <c r="CT902" s="5"/>
      <c r="CX902" s="5"/>
      <c r="CY902" s="5"/>
      <c r="DC902" s="5"/>
      <c r="DD902" s="5"/>
      <c r="DH902" s="5"/>
      <c r="DI902" s="5"/>
      <c r="DM902" s="5"/>
      <c r="DN902" s="5"/>
      <c r="DR902" s="30"/>
    </row>
    <row r="903" spans="1:122" ht="13.5" customHeight="1" x14ac:dyDescent="0.15">
      <c r="A903" s="20">
        <v>900</v>
      </c>
      <c r="V903" s="52"/>
      <c r="AQ903" s="27"/>
      <c r="AS903" s="3"/>
      <c r="AT903" s="4"/>
      <c r="AZ903" s="5"/>
      <c r="BA903" s="5"/>
      <c r="BD903" s="6"/>
      <c r="BE903" s="5"/>
      <c r="BF903" s="5"/>
      <c r="BJ903" s="5"/>
      <c r="BK903" s="5"/>
      <c r="BO903" s="5"/>
      <c r="BP903" s="5"/>
      <c r="BT903" s="5"/>
      <c r="BU903" s="5"/>
      <c r="BY903" s="5"/>
      <c r="BZ903" s="5"/>
      <c r="CD903" s="5"/>
      <c r="CE903" s="5"/>
      <c r="CI903" s="5"/>
      <c r="CJ903" s="5"/>
      <c r="CN903" s="5"/>
      <c r="CO903" s="5"/>
      <c r="CS903" s="5"/>
      <c r="CT903" s="5"/>
      <c r="CX903" s="5"/>
      <c r="CY903" s="5"/>
      <c r="DC903" s="5"/>
      <c r="DD903" s="5"/>
      <c r="DH903" s="5"/>
      <c r="DI903" s="5"/>
      <c r="DM903" s="5"/>
      <c r="DN903" s="5"/>
      <c r="DR903" s="30"/>
    </row>
    <row r="904" spans="1:122" ht="13.5" customHeight="1" x14ac:dyDescent="0.15">
      <c r="A904" s="20">
        <v>901</v>
      </c>
      <c r="V904" s="52"/>
      <c r="AQ904" s="27"/>
      <c r="AS904" s="3"/>
      <c r="AT904" s="4"/>
      <c r="AZ904" s="5"/>
      <c r="BA904" s="5"/>
      <c r="BD904" s="6"/>
      <c r="BE904" s="5"/>
      <c r="BF904" s="5"/>
      <c r="BJ904" s="5"/>
      <c r="BK904" s="5"/>
      <c r="BO904" s="5"/>
      <c r="BP904" s="5"/>
      <c r="BT904" s="5"/>
      <c r="BU904" s="5"/>
      <c r="BY904" s="5"/>
      <c r="BZ904" s="5"/>
      <c r="CD904" s="5"/>
      <c r="CE904" s="5"/>
      <c r="CI904" s="5"/>
      <c r="CJ904" s="5"/>
      <c r="CN904" s="5"/>
      <c r="CO904" s="5"/>
      <c r="CS904" s="5"/>
      <c r="CT904" s="5"/>
      <c r="CX904" s="5"/>
      <c r="CY904" s="5"/>
      <c r="DC904" s="5"/>
      <c r="DD904" s="5"/>
      <c r="DH904" s="5"/>
      <c r="DI904" s="5"/>
      <c r="DM904" s="5"/>
      <c r="DN904" s="5"/>
      <c r="DR904" s="30"/>
    </row>
    <row r="905" spans="1:122" ht="13.5" customHeight="1" x14ac:dyDescent="0.15">
      <c r="A905" s="20">
        <v>902</v>
      </c>
      <c r="V905" s="52"/>
      <c r="AQ905" s="27"/>
      <c r="AS905" s="3"/>
      <c r="AT905" s="4"/>
      <c r="AZ905" s="5"/>
      <c r="BA905" s="5"/>
      <c r="BD905" s="6"/>
      <c r="BE905" s="5"/>
      <c r="BF905" s="5"/>
      <c r="BJ905" s="5"/>
      <c r="BK905" s="5"/>
      <c r="BO905" s="5"/>
      <c r="BP905" s="5"/>
      <c r="BT905" s="5"/>
      <c r="BU905" s="5"/>
      <c r="BY905" s="5"/>
      <c r="BZ905" s="5"/>
      <c r="CD905" s="5"/>
      <c r="CE905" s="5"/>
      <c r="CI905" s="5"/>
      <c r="CJ905" s="5"/>
      <c r="CN905" s="5"/>
      <c r="CO905" s="5"/>
      <c r="CS905" s="5"/>
      <c r="CT905" s="5"/>
      <c r="CX905" s="5"/>
      <c r="CY905" s="5"/>
      <c r="DC905" s="5"/>
      <c r="DD905" s="5"/>
      <c r="DH905" s="5"/>
      <c r="DI905" s="5"/>
      <c r="DM905" s="5"/>
      <c r="DN905" s="5"/>
      <c r="DR905" s="30"/>
    </row>
    <row r="906" spans="1:122" ht="13.5" customHeight="1" x14ac:dyDescent="0.15">
      <c r="A906" s="20">
        <v>903</v>
      </c>
      <c r="V906" s="52"/>
      <c r="AQ906" s="27"/>
      <c r="AS906" s="3"/>
      <c r="AT906" s="4"/>
      <c r="AZ906" s="5"/>
      <c r="BA906" s="5"/>
      <c r="BD906" s="6"/>
      <c r="BE906" s="5"/>
      <c r="BF906" s="5"/>
      <c r="BJ906" s="5"/>
      <c r="BK906" s="5"/>
      <c r="BO906" s="5"/>
      <c r="BP906" s="5"/>
      <c r="BT906" s="5"/>
      <c r="BU906" s="5"/>
      <c r="BY906" s="5"/>
      <c r="BZ906" s="5"/>
      <c r="CD906" s="5"/>
      <c r="CE906" s="5"/>
      <c r="CI906" s="5"/>
      <c r="CJ906" s="5"/>
      <c r="CN906" s="5"/>
      <c r="CO906" s="5"/>
      <c r="CS906" s="5"/>
      <c r="CT906" s="5"/>
      <c r="CX906" s="5"/>
      <c r="CY906" s="5"/>
      <c r="DC906" s="5"/>
      <c r="DD906" s="5"/>
      <c r="DH906" s="5"/>
      <c r="DI906" s="5"/>
      <c r="DM906" s="5"/>
      <c r="DN906" s="5"/>
      <c r="DR906" s="30"/>
    </row>
    <row r="907" spans="1:122" ht="13.5" customHeight="1" x14ac:dyDescent="0.15">
      <c r="A907" s="20">
        <v>904</v>
      </c>
      <c r="V907" s="52"/>
      <c r="AQ907" s="27"/>
      <c r="AS907" s="3"/>
      <c r="AT907" s="4"/>
      <c r="AZ907" s="5"/>
      <c r="BA907" s="5"/>
      <c r="BD907" s="6"/>
      <c r="BE907" s="5"/>
      <c r="BF907" s="5"/>
      <c r="BJ907" s="5"/>
      <c r="BK907" s="5"/>
      <c r="BO907" s="5"/>
      <c r="BP907" s="5"/>
      <c r="BT907" s="5"/>
      <c r="BU907" s="5"/>
      <c r="BY907" s="5"/>
      <c r="BZ907" s="5"/>
      <c r="CD907" s="5"/>
      <c r="CE907" s="5"/>
      <c r="CI907" s="5"/>
      <c r="CJ907" s="5"/>
      <c r="CN907" s="5"/>
      <c r="CO907" s="5"/>
      <c r="CS907" s="5"/>
      <c r="CT907" s="5"/>
      <c r="CX907" s="5"/>
      <c r="CY907" s="5"/>
      <c r="DC907" s="5"/>
      <c r="DD907" s="5"/>
      <c r="DH907" s="5"/>
      <c r="DI907" s="5"/>
      <c r="DM907" s="5"/>
      <c r="DN907" s="5"/>
      <c r="DR907" s="30"/>
    </row>
    <row r="908" spans="1:122" ht="13.5" customHeight="1" x14ac:dyDescent="0.15">
      <c r="A908" s="20">
        <v>905</v>
      </c>
      <c r="V908" s="52"/>
      <c r="AQ908" s="27"/>
      <c r="AS908" s="3"/>
      <c r="AT908" s="4"/>
      <c r="AZ908" s="5"/>
      <c r="BA908" s="5"/>
      <c r="BD908" s="6"/>
      <c r="BE908" s="5"/>
      <c r="BF908" s="5"/>
      <c r="BJ908" s="5"/>
      <c r="BK908" s="5"/>
      <c r="BO908" s="5"/>
      <c r="BP908" s="5"/>
      <c r="BT908" s="5"/>
      <c r="BU908" s="5"/>
      <c r="BY908" s="5"/>
      <c r="BZ908" s="5"/>
      <c r="CD908" s="5"/>
      <c r="CE908" s="5"/>
      <c r="CI908" s="5"/>
      <c r="CJ908" s="5"/>
      <c r="CN908" s="5"/>
      <c r="CO908" s="5"/>
      <c r="CS908" s="5"/>
      <c r="CT908" s="5"/>
      <c r="CX908" s="5"/>
      <c r="CY908" s="5"/>
      <c r="DC908" s="5"/>
      <c r="DD908" s="5"/>
      <c r="DH908" s="5"/>
      <c r="DI908" s="5"/>
      <c r="DM908" s="5"/>
      <c r="DN908" s="5"/>
      <c r="DR908" s="30"/>
    </row>
    <row r="909" spans="1:122" ht="13.5" customHeight="1" x14ac:dyDescent="0.15">
      <c r="A909" s="20">
        <v>906</v>
      </c>
      <c r="V909" s="52"/>
      <c r="AQ909" s="27"/>
      <c r="AS909" s="3"/>
      <c r="AT909" s="4"/>
      <c r="AZ909" s="5"/>
      <c r="BA909" s="5"/>
      <c r="BD909" s="6"/>
      <c r="BE909" s="5"/>
      <c r="BF909" s="5"/>
      <c r="BJ909" s="5"/>
      <c r="BK909" s="5"/>
      <c r="BO909" s="5"/>
      <c r="BP909" s="5"/>
      <c r="BT909" s="5"/>
      <c r="BU909" s="5"/>
      <c r="BY909" s="5"/>
      <c r="BZ909" s="5"/>
      <c r="CD909" s="5"/>
      <c r="CE909" s="5"/>
      <c r="CI909" s="5"/>
      <c r="CJ909" s="5"/>
      <c r="CN909" s="5"/>
      <c r="CO909" s="5"/>
      <c r="CS909" s="5"/>
      <c r="CT909" s="5"/>
      <c r="CX909" s="5"/>
      <c r="CY909" s="5"/>
      <c r="DC909" s="5"/>
      <c r="DD909" s="5"/>
      <c r="DH909" s="5"/>
      <c r="DI909" s="5"/>
      <c r="DM909" s="5"/>
      <c r="DN909" s="5"/>
      <c r="DR909" s="30"/>
    </row>
    <row r="910" spans="1:122" ht="13.5" customHeight="1" x14ac:dyDescent="0.15">
      <c r="A910" s="20">
        <v>907</v>
      </c>
      <c r="V910" s="52"/>
      <c r="AQ910" s="27"/>
      <c r="AS910" s="3"/>
      <c r="AT910" s="4"/>
      <c r="AZ910" s="5"/>
      <c r="BA910" s="5"/>
      <c r="BD910" s="6"/>
      <c r="BE910" s="5"/>
      <c r="BF910" s="5"/>
      <c r="BJ910" s="5"/>
      <c r="BK910" s="5"/>
      <c r="BO910" s="5"/>
      <c r="BP910" s="5"/>
      <c r="BT910" s="5"/>
      <c r="BU910" s="5"/>
      <c r="BY910" s="5"/>
      <c r="BZ910" s="5"/>
      <c r="CD910" s="5"/>
      <c r="CE910" s="5"/>
      <c r="CI910" s="5"/>
      <c r="CJ910" s="5"/>
      <c r="CN910" s="5"/>
      <c r="CO910" s="5"/>
      <c r="CS910" s="5"/>
      <c r="CT910" s="5"/>
      <c r="CX910" s="5"/>
      <c r="CY910" s="5"/>
      <c r="DC910" s="5"/>
      <c r="DD910" s="5"/>
      <c r="DH910" s="5"/>
      <c r="DI910" s="5"/>
      <c r="DM910" s="5"/>
      <c r="DN910" s="5"/>
      <c r="DR910" s="30"/>
    </row>
    <row r="911" spans="1:122" ht="13.5" customHeight="1" x14ac:dyDescent="0.15">
      <c r="A911" s="20">
        <v>908</v>
      </c>
      <c r="V911" s="52"/>
      <c r="AQ911" s="27"/>
      <c r="AS911" s="3"/>
      <c r="AT911" s="4"/>
      <c r="AZ911" s="5"/>
      <c r="BA911" s="5"/>
      <c r="BD911" s="6"/>
      <c r="BE911" s="5"/>
      <c r="BF911" s="5"/>
      <c r="BJ911" s="5"/>
      <c r="BK911" s="5"/>
      <c r="BO911" s="5"/>
      <c r="BP911" s="5"/>
      <c r="BT911" s="5"/>
      <c r="BU911" s="5"/>
      <c r="BY911" s="5"/>
      <c r="BZ911" s="5"/>
      <c r="CD911" s="5"/>
      <c r="CE911" s="5"/>
      <c r="CI911" s="5"/>
      <c r="CJ911" s="5"/>
      <c r="CN911" s="5"/>
      <c r="CO911" s="5"/>
      <c r="CS911" s="5"/>
      <c r="CT911" s="5"/>
      <c r="CX911" s="5"/>
      <c r="CY911" s="5"/>
      <c r="DC911" s="5"/>
      <c r="DD911" s="5"/>
      <c r="DH911" s="5"/>
      <c r="DI911" s="5"/>
      <c r="DM911" s="5"/>
      <c r="DN911" s="5"/>
      <c r="DR911" s="30"/>
    </row>
    <row r="912" spans="1:122" ht="13.5" customHeight="1" x14ac:dyDescent="0.15">
      <c r="A912" s="20">
        <v>909</v>
      </c>
      <c r="V912" s="52"/>
      <c r="AQ912" s="27"/>
      <c r="AS912" s="3"/>
      <c r="AT912" s="4"/>
      <c r="AZ912" s="5"/>
      <c r="BA912" s="5"/>
      <c r="BD912" s="6"/>
      <c r="BE912" s="5"/>
      <c r="BF912" s="5"/>
      <c r="BJ912" s="5"/>
      <c r="BK912" s="5"/>
      <c r="BO912" s="5"/>
      <c r="BP912" s="5"/>
      <c r="BT912" s="5"/>
      <c r="BU912" s="5"/>
      <c r="BY912" s="5"/>
      <c r="BZ912" s="5"/>
      <c r="CD912" s="5"/>
      <c r="CE912" s="5"/>
      <c r="CI912" s="5"/>
      <c r="CJ912" s="5"/>
      <c r="CN912" s="5"/>
      <c r="CO912" s="5"/>
      <c r="CS912" s="5"/>
      <c r="CT912" s="5"/>
      <c r="CX912" s="5"/>
      <c r="CY912" s="5"/>
      <c r="DC912" s="5"/>
      <c r="DD912" s="5"/>
      <c r="DH912" s="5"/>
      <c r="DI912" s="5"/>
      <c r="DM912" s="5"/>
      <c r="DN912" s="5"/>
      <c r="DR912" s="30"/>
    </row>
    <row r="913" spans="1:122" ht="13.5" customHeight="1" x14ac:dyDescent="0.15">
      <c r="A913" s="20">
        <v>910</v>
      </c>
      <c r="V913" s="52"/>
      <c r="AQ913" s="27"/>
      <c r="AS913" s="3"/>
      <c r="AT913" s="4"/>
      <c r="AZ913" s="5"/>
      <c r="BA913" s="5"/>
      <c r="BD913" s="6"/>
      <c r="BE913" s="5"/>
      <c r="BF913" s="5"/>
      <c r="BJ913" s="5"/>
      <c r="BK913" s="5"/>
      <c r="BO913" s="5"/>
      <c r="BP913" s="5"/>
      <c r="BT913" s="5"/>
      <c r="BU913" s="5"/>
      <c r="BY913" s="5"/>
      <c r="BZ913" s="5"/>
      <c r="CD913" s="5"/>
      <c r="CE913" s="5"/>
      <c r="CI913" s="5"/>
      <c r="CJ913" s="5"/>
      <c r="CN913" s="5"/>
      <c r="CO913" s="5"/>
      <c r="CS913" s="5"/>
      <c r="CT913" s="5"/>
      <c r="CX913" s="5"/>
      <c r="CY913" s="5"/>
      <c r="DC913" s="5"/>
      <c r="DD913" s="5"/>
      <c r="DH913" s="5"/>
      <c r="DI913" s="5"/>
      <c r="DM913" s="5"/>
      <c r="DN913" s="5"/>
      <c r="DR913" s="30"/>
    </row>
    <row r="914" spans="1:122" ht="13.5" customHeight="1" x14ac:dyDescent="0.15">
      <c r="A914" s="20">
        <v>911</v>
      </c>
      <c r="V914" s="52"/>
      <c r="AQ914" s="27"/>
      <c r="AS914" s="3"/>
      <c r="AT914" s="4"/>
      <c r="AZ914" s="5"/>
      <c r="BA914" s="5"/>
      <c r="BD914" s="6"/>
      <c r="BE914" s="5"/>
      <c r="BF914" s="5"/>
      <c r="BJ914" s="5"/>
      <c r="BK914" s="5"/>
      <c r="BO914" s="5"/>
      <c r="BP914" s="5"/>
      <c r="BT914" s="5"/>
      <c r="BU914" s="5"/>
      <c r="BY914" s="5"/>
      <c r="BZ914" s="5"/>
      <c r="CD914" s="5"/>
      <c r="CE914" s="5"/>
      <c r="CI914" s="5"/>
      <c r="CJ914" s="5"/>
      <c r="CN914" s="5"/>
      <c r="CO914" s="5"/>
      <c r="CS914" s="5"/>
      <c r="CT914" s="5"/>
      <c r="CX914" s="5"/>
      <c r="CY914" s="5"/>
      <c r="DC914" s="5"/>
      <c r="DD914" s="5"/>
      <c r="DH914" s="5"/>
      <c r="DI914" s="5"/>
      <c r="DM914" s="5"/>
      <c r="DN914" s="5"/>
      <c r="DR914" s="30"/>
    </row>
    <row r="915" spans="1:122" ht="13.5" customHeight="1" x14ac:dyDescent="0.15">
      <c r="A915" s="20">
        <v>912</v>
      </c>
      <c r="V915" s="52"/>
      <c r="AQ915" s="27"/>
      <c r="AS915" s="3"/>
      <c r="AT915" s="4"/>
      <c r="AZ915" s="5"/>
      <c r="BA915" s="5"/>
      <c r="BD915" s="6"/>
      <c r="BE915" s="5"/>
      <c r="BF915" s="5"/>
      <c r="BJ915" s="5"/>
      <c r="BK915" s="5"/>
      <c r="BO915" s="5"/>
      <c r="BP915" s="5"/>
      <c r="BT915" s="5"/>
      <c r="BU915" s="5"/>
      <c r="BY915" s="5"/>
      <c r="BZ915" s="5"/>
      <c r="CD915" s="5"/>
      <c r="CE915" s="5"/>
      <c r="CI915" s="5"/>
      <c r="CJ915" s="5"/>
      <c r="CN915" s="5"/>
      <c r="CO915" s="5"/>
      <c r="CS915" s="5"/>
      <c r="CT915" s="5"/>
      <c r="CX915" s="5"/>
      <c r="CY915" s="5"/>
      <c r="DC915" s="5"/>
      <c r="DD915" s="5"/>
      <c r="DH915" s="5"/>
      <c r="DI915" s="5"/>
      <c r="DM915" s="5"/>
      <c r="DN915" s="5"/>
      <c r="DR915" s="30"/>
    </row>
    <row r="916" spans="1:122" ht="13.5" customHeight="1" x14ac:dyDescent="0.15">
      <c r="A916" s="20">
        <v>913</v>
      </c>
      <c r="V916" s="52"/>
      <c r="AQ916" s="27"/>
      <c r="AS916" s="3"/>
      <c r="AT916" s="4"/>
      <c r="AZ916" s="5"/>
      <c r="BA916" s="5"/>
      <c r="BD916" s="6"/>
      <c r="BE916" s="5"/>
      <c r="BF916" s="5"/>
      <c r="BJ916" s="5"/>
      <c r="BK916" s="5"/>
      <c r="BO916" s="5"/>
      <c r="BP916" s="5"/>
      <c r="BT916" s="5"/>
      <c r="BU916" s="5"/>
      <c r="BY916" s="5"/>
      <c r="BZ916" s="5"/>
      <c r="CD916" s="5"/>
      <c r="CE916" s="5"/>
      <c r="CI916" s="5"/>
      <c r="CJ916" s="5"/>
      <c r="CN916" s="5"/>
      <c r="CO916" s="5"/>
      <c r="CS916" s="5"/>
      <c r="CT916" s="5"/>
      <c r="CX916" s="5"/>
      <c r="CY916" s="5"/>
      <c r="DC916" s="5"/>
      <c r="DD916" s="5"/>
      <c r="DH916" s="5"/>
      <c r="DI916" s="5"/>
      <c r="DM916" s="5"/>
      <c r="DN916" s="5"/>
      <c r="DR916" s="30"/>
    </row>
    <row r="917" spans="1:122" ht="13.5" customHeight="1" x14ac:dyDescent="0.15">
      <c r="A917" s="20">
        <v>914</v>
      </c>
      <c r="V917" s="52"/>
      <c r="AQ917" s="27"/>
      <c r="AS917" s="3"/>
      <c r="AT917" s="4"/>
      <c r="AZ917" s="5"/>
      <c r="BA917" s="5"/>
      <c r="BD917" s="6"/>
      <c r="BE917" s="5"/>
      <c r="BF917" s="5"/>
      <c r="BJ917" s="5"/>
      <c r="BK917" s="5"/>
      <c r="BO917" s="5"/>
      <c r="BP917" s="5"/>
      <c r="BT917" s="5"/>
      <c r="BU917" s="5"/>
      <c r="BY917" s="5"/>
      <c r="BZ917" s="5"/>
      <c r="CD917" s="5"/>
      <c r="CE917" s="5"/>
      <c r="CI917" s="5"/>
      <c r="CJ917" s="5"/>
      <c r="CN917" s="5"/>
      <c r="CO917" s="5"/>
      <c r="CS917" s="5"/>
      <c r="CT917" s="5"/>
      <c r="CX917" s="5"/>
      <c r="CY917" s="5"/>
      <c r="DC917" s="5"/>
      <c r="DD917" s="5"/>
      <c r="DH917" s="5"/>
      <c r="DI917" s="5"/>
      <c r="DM917" s="5"/>
      <c r="DN917" s="5"/>
      <c r="DR917" s="30"/>
    </row>
    <row r="918" spans="1:122" ht="13.5" customHeight="1" x14ac:dyDescent="0.15">
      <c r="A918" s="20">
        <v>915</v>
      </c>
      <c r="V918" s="52"/>
      <c r="AQ918" s="27"/>
      <c r="AS918" s="3"/>
      <c r="AT918" s="4"/>
      <c r="AZ918" s="5"/>
      <c r="BA918" s="5"/>
      <c r="BD918" s="6"/>
      <c r="BE918" s="5"/>
      <c r="BF918" s="5"/>
      <c r="BJ918" s="5"/>
      <c r="BK918" s="5"/>
      <c r="BO918" s="5"/>
      <c r="BP918" s="5"/>
      <c r="BT918" s="5"/>
      <c r="BU918" s="5"/>
      <c r="BY918" s="5"/>
      <c r="BZ918" s="5"/>
      <c r="CD918" s="5"/>
      <c r="CE918" s="5"/>
      <c r="CI918" s="5"/>
      <c r="CJ918" s="5"/>
      <c r="CN918" s="5"/>
      <c r="CO918" s="5"/>
      <c r="CS918" s="5"/>
      <c r="CT918" s="5"/>
      <c r="CX918" s="5"/>
      <c r="CY918" s="5"/>
      <c r="DC918" s="5"/>
      <c r="DD918" s="5"/>
      <c r="DH918" s="5"/>
      <c r="DI918" s="5"/>
      <c r="DM918" s="5"/>
      <c r="DN918" s="5"/>
      <c r="DR918" s="30"/>
    </row>
    <row r="919" spans="1:122" ht="13.5" customHeight="1" x14ac:dyDescent="0.15">
      <c r="A919" s="20">
        <v>916</v>
      </c>
      <c r="V919" s="52"/>
      <c r="AQ919" s="27"/>
      <c r="AS919" s="3"/>
      <c r="AT919" s="4"/>
      <c r="AZ919" s="5"/>
      <c r="BA919" s="5"/>
      <c r="BD919" s="6"/>
      <c r="BE919" s="5"/>
      <c r="BF919" s="5"/>
      <c r="BJ919" s="5"/>
      <c r="BK919" s="5"/>
      <c r="BO919" s="5"/>
      <c r="BP919" s="5"/>
      <c r="BT919" s="5"/>
      <c r="BU919" s="5"/>
      <c r="BY919" s="5"/>
      <c r="BZ919" s="5"/>
      <c r="CD919" s="5"/>
      <c r="CE919" s="5"/>
      <c r="CI919" s="5"/>
      <c r="CJ919" s="5"/>
      <c r="CN919" s="5"/>
      <c r="CO919" s="5"/>
      <c r="CS919" s="5"/>
      <c r="CT919" s="5"/>
      <c r="CX919" s="5"/>
      <c r="CY919" s="5"/>
      <c r="DC919" s="5"/>
      <c r="DD919" s="5"/>
      <c r="DH919" s="5"/>
      <c r="DI919" s="5"/>
      <c r="DM919" s="5"/>
      <c r="DN919" s="5"/>
      <c r="DR919" s="30"/>
    </row>
    <row r="920" spans="1:122" ht="13.5" customHeight="1" x14ac:dyDescent="0.15">
      <c r="A920" s="20">
        <v>917</v>
      </c>
      <c r="V920" s="52"/>
      <c r="AQ920" s="27"/>
      <c r="AS920" s="3"/>
      <c r="AT920" s="4"/>
      <c r="AZ920" s="5"/>
      <c r="BA920" s="5"/>
      <c r="BD920" s="6"/>
      <c r="BE920" s="5"/>
      <c r="BF920" s="5"/>
      <c r="BJ920" s="5"/>
      <c r="BK920" s="5"/>
      <c r="BO920" s="5"/>
      <c r="BP920" s="5"/>
      <c r="BT920" s="5"/>
      <c r="BU920" s="5"/>
      <c r="BY920" s="5"/>
      <c r="BZ920" s="5"/>
      <c r="CD920" s="5"/>
      <c r="CE920" s="5"/>
      <c r="CI920" s="5"/>
      <c r="CJ920" s="5"/>
      <c r="CN920" s="5"/>
      <c r="CO920" s="5"/>
      <c r="CS920" s="5"/>
      <c r="CT920" s="5"/>
      <c r="CX920" s="5"/>
      <c r="CY920" s="5"/>
      <c r="DC920" s="5"/>
      <c r="DD920" s="5"/>
      <c r="DH920" s="5"/>
      <c r="DI920" s="5"/>
      <c r="DM920" s="5"/>
      <c r="DN920" s="5"/>
      <c r="DR920" s="30"/>
    </row>
    <row r="921" spans="1:122" ht="13.5" customHeight="1" x14ac:dyDescent="0.15">
      <c r="A921" s="20">
        <v>918</v>
      </c>
      <c r="V921" s="52"/>
      <c r="AQ921" s="27"/>
      <c r="AS921" s="3"/>
      <c r="AT921" s="4"/>
      <c r="AZ921" s="5"/>
      <c r="BA921" s="5"/>
      <c r="BD921" s="6"/>
      <c r="BE921" s="5"/>
      <c r="BF921" s="5"/>
      <c r="BJ921" s="5"/>
      <c r="BK921" s="5"/>
      <c r="BO921" s="5"/>
      <c r="BP921" s="5"/>
      <c r="BT921" s="5"/>
      <c r="BU921" s="5"/>
      <c r="BY921" s="5"/>
      <c r="BZ921" s="5"/>
      <c r="CD921" s="5"/>
      <c r="CE921" s="5"/>
      <c r="CI921" s="5"/>
      <c r="CJ921" s="5"/>
      <c r="CN921" s="5"/>
      <c r="CO921" s="5"/>
      <c r="CS921" s="5"/>
      <c r="CT921" s="5"/>
      <c r="CX921" s="5"/>
      <c r="CY921" s="5"/>
      <c r="DC921" s="5"/>
      <c r="DD921" s="5"/>
      <c r="DH921" s="5"/>
      <c r="DI921" s="5"/>
      <c r="DM921" s="5"/>
      <c r="DN921" s="5"/>
      <c r="DR921" s="30"/>
    </row>
    <row r="922" spans="1:122" ht="13.5" customHeight="1" x14ac:dyDescent="0.15">
      <c r="A922" s="20">
        <v>919</v>
      </c>
      <c r="V922" s="52"/>
      <c r="AQ922" s="27"/>
      <c r="AS922" s="3"/>
      <c r="AT922" s="4"/>
      <c r="AZ922" s="5"/>
      <c r="BA922" s="5"/>
      <c r="BD922" s="6"/>
      <c r="BE922" s="5"/>
      <c r="BF922" s="5"/>
      <c r="BJ922" s="5"/>
      <c r="BK922" s="5"/>
      <c r="BO922" s="5"/>
      <c r="BP922" s="5"/>
      <c r="BT922" s="5"/>
      <c r="BU922" s="5"/>
      <c r="BY922" s="5"/>
      <c r="BZ922" s="5"/>
      <c r="CD922" s="5"/>
      <c r="CE922" s="5"/>
      <c r="CI922" s="5"/>
      <c r="CJ922" s="5"/>
      <c r="CN922" s="5"/>
      <c r="CO922" s="5"/>
      <c r="CS922" s="5"/>
      <c r="CT922" s="5"/>
      <c r="CX922" s="5"/>
      <c r="CY922" s="5"/>
      <c r="DC922" s="5"/>
      <c r="DD922" s="5"/>
      <c r="DH922" s="5"/>
      <c r="DI922" s="5"/>
      <c r="DM922" s="5"/>
      <c r="DN922" s="5"/>
      <c r="DR922" s="30"/>
    </row>
    <row r="923" spans="1:122" ht="13.5" customHeight="1" x14ac:dyDescent="0.15">
      <c r="A923" s="20">
        <v>920</v>
      </c>
      <c r="V923" s="52"/>
      <c r="AQ923" s="27"/>
      <c r="AS923" s="3"/>
      <c r="AT923" s="4"/>
      <c r="AZ923" s="5"/>
      <c r="BA923" s="5"/>
      <c r="BD923" s="6"/>
      <c r="BE923" s="5"/>
      <c r="BF923" s="5"/>
      <c r="BJ923" s="5"/>
      <c r="BK923" s="5"/>
      <c r="BO923" s="5"/>
      <c r="BP923" s="5"/>
      <c r="BT923" s="5"/>
      <c r="BU923" s="5"/>
      <c r="BY923" s="5"/>
      <c r="BZ923" s="5"/>
      <c r="CD923" s="5"/>
      <c r="CE923" s="5"/>
      <c r="CI923" s="5"/>
      <c r="CJ923" s="5"/>
      <c r="CN923" s="5"/>
      <c r="CO923" s="5"/>
      <c r="CS923" s="5"/>
      <c r="CT923" s="5"/>
      <c r="CX923" s="5"/>
      <c r="CY923" s="5"/>
      <c r="DC923" s="5"/>
      <c r="DD923" s="5"/>
      <c r="DH923" s="5"/>
      <c r="DI923" s="5"/>
      <c r="DM923" s="5"/>
      <c r="DN923" s="5"/>
      <c r="DR923" s="30"/>
    </row>
    <row r="924" spans="1:122" ht="13.5" customHeight="1" x14ac:dyDescent="0.15">
      <c r="A924" s="20">
        <v>921</v>
      </c>
      <c r="V924" s="52"/>
      <c r="AQ924" s="27"/>
      <c r="AS924" s="3"/>
      <c r="AT924" s="4"/>
      <c r="AZ924" s="5"/>
      <c r="BA924" s="5"/>
      <c r="BD924" s="6"/>
      <c r="BE924" s="5"/>
      <c r="BF924" s="5"/>
      <c r="BJ924" s="5"/>
      <c r="BK924" s="5"/>
      <c r="BO924" s="5"/>
      <c r="BP924" s="5"/>
      <c r="BT924" s="5"/>
      <c r="BU924" s="5"/>
      <c r="BY924" s="5"/>
      <c r="BZ924" s="5"/>
      <c r="CD924" s="5"/>
      <c r="CE924" s="5"/>
      <c r="CI924" s="5"/>
      <c r="CJ924" s="5"/>
      <c r="CN924" s="5"/>
      <c r="CO924" s="5"/>
      <c r="CS924" s="5"/>
      <c r="CT924" s="5"/>
      <c r="CX924" s="5"/>
      <c r="CY924" s="5"/>
      <c r="DC924" s="5"/>
      <c r="DD924" s="5"/>
      <c r="DH924" s="5"/>
      <c r="DI924" s="5"/>
      <c r="DM924" s="5"/>
      <c r="DN924" s="5"/>
      <c r="DR924" s="30"/>
    </row>
    <row r="925" spans="1:122" ht="13.5" customHeight="1" x14ac:dyDescent="0.15">
      <c r="A925" s="20">
        <v>922</v>
      </c>
      <c r="V925" s="52"/>
      <c r="AQ925" s="27"/>
      <c r="AS925" s="3"/>
      <c r="AT925" s="4"/>
      <c r="AZ925" s="5"/>
      <c r="BA925" s="5"/>
      <c r="BD925" s="6"/>
      <c r="BE925" s="5"/>
      <c r="BF925" s="5"/>
      <c r="BJ925" s="5"/>
      <c r="BK925" s="5"/>
      <c r="BO925" s="5"/>
      <c r="BP925" s="5"/>
      <c r="BT925" s="5"/>
      <c r="BU925" s="5"/>
      <c r="BY925" s="5"/>
      <c r="BZ925" s="5"/>
      <c r="CD925" s="5"/>
      <c r="CE925" s="5"/>
      <c r="CI925" s="5"/>
      <c r="CJ925" s="5"/>
      <c r="CN925" s="5"/>
      <c r="CO925" s="5"/>
      <c r="CS925" s="5"/>
      <c r="CT925" s="5"/>
      <c r="CX925" s="5"/>
      <c r="CY925" s="5"/>
      <c r="DC925" s="5"/>
      <c r="DD925" s="5"/>
      <c r="DH925" s="5"/>
      <c r="DI925" s="5"/>
      <c r="DM925" s="5"/>
      <c r="DN925" s="5"/>
      <c r="DR925" s="30"/>
    </row>
    <row r="926" spans="1:122" ht="13.5" customHeight="1" x14ac:dyDescent="0.15">
      <c r="A926" s="20">
        <v>923</v>
      </c>
      <c r="V926" s="52"/>
      <c r="AQ926" s="27"/>
      <c r="AS926" s="3"/>
      <c r="AT926" s="4"/>
      <c r="AZ926" s="5"/>
      <c r="BA926" s="5"/>
      <c r="BD926" s="6"/>
      <c r="BE926" s="5"/>
      <c r="BF926" s="5"/>
      <c r="BJ926" s="5"/>
      <c r="BK926" s="5"/>
      <c r="BO926" s="5"/>
      <c r="BP926" s="5"/>
      <c r="BT926" s="5"/>
      <c r="BU926" s="5"/>
      <c r="BY926" s="5"/>
      <c r="BZ926" s="5"/>
      <c r="CD926" s="5"/>
      <c r="CE926" s="5"/>
      <c r="CI926" s="5"/>
      <c r="CJ926" s="5"/>
      <c r="CN926" s="5"/>
      <c r="CO926" s="5"/>
      <c r="CS926" s="5"/>
      <c r="CT926" s="5"/>
      <c r="CX926" s="5"/>
      <c r="CY926" s="5"/>
      <c r="DC926" s="5"/>
      <c r="DD926" s="5"/>
      <c r="DH926" s="5"/>
      <c r="DI926" s="5"/>
      <c r="DM926" s="5"/>
      <c r="DN926" s="5"/>
      <c r="DR926" s="30"/>
    </row>
    <row r="927" spans="1:122" ht="13.5" customHeight="1" x14ac:dyDescent="0.15">
      <c r="A927" s="20">
        <v>924</v>
      </c>
      <c r="V927" s="52"/>
      <c r="AQ927" s="27"/>
      <c r="AS927" s="3"/>
      <c r="AT927" s="4"/>
      <c r="AZ927" s="5"/>
      <c r="BA927" s="5"/>
      <c r="BD927" s="6"/>
      <c r="BE927" s="5"/>
      <c r="BF927" s="5"/>
      <c r="BJ927" s="5"/>
      <c r="BK927" s="5"/>
      <c r="BO927" s="5"/>
      <c r="BP927" s="5"/>
      <c r="BT927" s="5"/>
      <c r="BU927" s="5"/>
      <c r="BY927" s="5"/>
      <c r="BZ927" s="5"/>
      <c r="CD927" s="5"/>
      <c r="CE927" s="5"/>
      <c r="CI927" s="5"/>
      <c r="CJ927" s="5"/>
      <c r="CN927" s="5"/>
      <c r="CO927" s="5"/>
      <c r="CS927" s="5"/>
      <c r="CT927" s="5"/>
      <c r="CX927" s="5"/>
      <c r="CY927" s="5"/>
      <c r="DC927" s="5"/>
      <c r="DD927" s="5"/>
      <c r="DH927" s="5"/>
      <c r="DI927" s="5"/>
      <c r="DM927" s="5"/>
      <c r="DN927" s="5"/>
      <c r="DR927" s="30"/>
    </row>
    <row r="928" spans="1:122" ht="13.5" customHeight="1" x14ac:dyDescent="0.15">
      <c r="A928" s="20">
        <v>925</v>
      </c>
      <c r="V928" s="52"/>
      <c r="AQ928" s="27"/>
      <c r="AS928" s="3"/>
      <c r="AT928" s="4"/>
      <c r="AZ928" s="5"/>
      <c r="BA928" s="5"/>
      <c r="BD928" s="6"/>
      <c r="BE928" s="5"/>
      <c r="BF928" s="5"/>
      <c r="BJ928" s="5"/>
      <c r="BK928" s="5"/>
      <c r="BO928" s="5"/>
      <c r="BP928" s="5"/>
      <c r="BT928" s="5"/>
      <c r="BU928" s="5"/>
      <c r="BY928" s="5"/>
      <c r="BZ928" s="5"/>
      <c r="CD928" s="5"/>
      <c r="CE928" s="5"/>
      <c r="CI928" s="5"/>
      <c r="CJ928" s="5"/>
      <c r="CN928" s="5"/>
      <c r="CO928" s="5"/>
      <c r="CS928" s="5"/>
      <c r="CT928" s="5"/>
      <c r="CX928" s="5"/>
      <c r="CY928" s="5"/>
      <c r="DC928" s="5"/>
      <c r="DD928" s="5"/>
      <c r="DH928" s="5"/>
      <c r="DI928" s="5"/>
      <c r="DM928" s="5"/>
      <c r="DN928" s="5"/>
      <c r="DR928" s="30"/>
    </row>
    <row r="929" spans="1:122" ht="13.5" customHeight="1" x14ac:dyDescent="0.15">
      <c r="A929" s="20">
        <v>926</v>
      </c>
      <c r="V929" s="52"/>
      <c r="AQ929" s="27"/>
      <c r="AS929" s="3"/>
      <c r="AT929" s="4"/>
      <c r="AZ929" s="5"/>
      <c r="BA929" s="5"/>
      <c r="BD929" s="6"/>
      <c r="BE929" s="5"/>
      <c r="BF929" s="5"/>
      <c r="BJ929" s="5"/>
      <c r="BK929" s="5"/>
      <c r="BO929" s="5"/>
      <c r="BP929" s="5"/>
      <c r="BT929" s="5"/>
      <c r="BU929" s="5"/>
      <c r="BY929" s="5"/>
      <c r="BZ929" s="5"/>
      <c r="CD929" s="5"/>
      <c r="CE929" s="5"/>
      <c r="CI929" s="5"/>
      <c r="CJ929" s="5"/>
      <c r="CN929" s="5"/>
      <c r="CO929" s="5"/>
      <c r="CS929" s="5"/>
      <c r="CT929" s="5"/>
      <c r="CX929" s="5"/>
      <c r="CY929" s="5"/>
      <c r="DC929" s="5"/>
      <c r="DD929" s="5"/>
      <c r="DH929" s="5"/>
      <c r="DI929" s="5"/>
      <c r="DM929" s="5"/>
      <c r="DN929" s="5"/>
      <c r="DR929" s="30"/>
    </row>
    <row r="930" spans="1:122" ht="13.5" customHeight="1" x14ac:dyDescent="0.15">
      <c r="A930" s="20">
        <v>927</v>
      </c>
      <c r="V930" s="52"/>
      <c r="AQ930" s="27"/>
      <c r="AS930" s="3"/>
      <c r="AT930" s="4"/>
      <c r="AZ930" s="5"/>
      <c r="BA930" s="5"/>
      <c r="BD930" s="6"/>
      <c r="BE930" s="5"/>
      <c r="BF930" s="5"/>
      <c r="BJ930" s="5"/>
      <c r="BK930" s="5"/>
      <c r="BO930" s="5"/>
      <c r="BP930" s="5"/>
      <c r="BT930" s="5"/>
      <c r="BU930" s="5"/>
      <c r="BY930" s="5"/>
      <c r="BZ930" s="5"/>
      <c r="CD930" s="5"/>
      <c r="CE930" s="5"/>
      <c r="CI930" s="5"/>
      <c r="CJ930" s="5"/>
      <c r="CN930" s="5"/>
      <c r="CO930" s="5"/>
      <c r="CS930" s="5"/>
      <c r="CT930" s="5"/>
      <c r="CX930" s="5"/>
      <c r="CY930" s="5"/>
      <c r="DC930" s="5"/>
      <c r="DD930" s="5"/>
      <c r="DH930" s="5"/>
      <c r="DI930" s="5"/>
      <c r="DM930" s="5"/>
      <c r="DN930" s="5"/>
      <c r="DR930" s="30"/>
    </row>
    <row r="931" spans="1:122" ht="13.5" customHeight="1" x14ac:dyDescent="0.15">
      <c r="A931" s="20">
        <v>928</v>
      </c>
      <c r="V931" s="52"/>
      <c r="AQ931" s="27"/>
      <c r="AS931" s="3"/>
      <c r="AT931" s="4"/>
      <c r="AZ931" s="5"/>
      <c r="BA931" s="5"/>
      <c r="BD931" s="6"/>
      <c r="BE931" s="5"/>
      <c r="BF931" s="5"/>
      <c r="BJ931" s="5"/>
      <c r="BK931" s="5"/>
      <c r="BO931" s="5"/>
      <c r="BP931" s="5"/>
      <c r="BT931" s="5"/>
      <c r="BU931" s="5"/>
      <c r="BY931" s="5"/>
      <c r="BZ931" s="5"/>
      <c r="CD931" s="5"/>
      <c r="CE931" s="5"/>
      <c r="CI931" s="5"/>
      <c r="CJ931" s="5"/>
      <c r="CN931" s="5"/>
      <c r="CO931" s="5"/>
      <c r="CS931" s="5"/>
      <c r="CT931" s="5"/>
      <c r="CX931" s="5"/>
      <c r="CY931" s="5"/>
      <c r="DC931" s="5"/>
      <c r="DD931" s="5"/>
      <c r="DH931" s="5"/>
      <c r="DI931" s="5"/>
      <c r="DM931" s="5"/>
      <c r="DN931" s="5"/>
      <c r="DR931" s="30"/>
    </row>
    <row r="932" spans="1:122" ht="13.5" customHeight="1" x14ac:dyDescent="0.15">
      <c r="A932" s="20">
        <v>929</v>
      </c>
      <c r="V932" s="52"/>
      <c r="AQ932" s="27"/>
      <c r="AS932" s="3"/>
      <c r="AT932" s="4"/>
      <c r="AZ932" s="5"/>
      <c r="BA932" s="5"/>
      <c r="BD932" s="6"/>
      <c r="BE932" s="5"/>
      <c r="BF932" s="5"/>
      <c r="BJ932" s="5"/>
      <c r="BK932" s="5"/>
      <c r="BO932" s="5"/>
      <c r="BP932" s="5"/>
      <c r="BT932" s="5"/>
      <c r="BU932" s="5"/>
      <c r="BY932" s="5"/>
      <c r="BZ932" s="5"/>
      <c r="CD932" s="5"/>
      <c r="CE932" s="5"/>
      <c r="CI932" s="5"/>
      <c r="CJ932" s="5"/>
      <c r="CN932" s="5"/>
      <c r="CO932" s="5"/>
      <c r="CS932" s="5"/>
      <c r="CT932" s="5"/>
      <c r="CX932" s="5"/>
      <c r="CY932" s="5"/>
      <c r="DC932" s="5"/>
      <c r="DD932" s="5"/>
      <c r="DH932" s="5"/>
      <c r="DI932" s="5"/>
      <c r="DM932" s="5"/>
      <c r="DN932" s="5"/>
      <c r="DR932" s="30"/>
    </row>
    <row r="933" spans="1:122" ht="13.5" customHeight="1" x14ac:dyDescent="0.15">
      <c r="A933" s="20">
        <v>930</v>
      </c>
      <c r="V933" s="52"/>
      <c r="AQ933" s="27"/>
      <c r="AS933" s="3"/>
      <c r="AT933" s="4"/>
      <c r="AZ933" s="5"/>
      <c r="BA933" s="5"/>
      <c r="BD933" s="6"/>
      <c r="BE933" s="5"/>
      <c r="BF933" s="5"/>
      <c r="BJ933" s="5"/>
      <c r="BK933" s="5"/>
      <c r="BO933" s="5"/>
      <c r="BP933" s="5"/>
      <c r="BT933" s="5"/>
      <c r="BU933" s="5"/>
      <c r="BY933" s="5"/>
      <c r="BZ933" s="5"/>
      <c r="CD933" s="5"/>
      <c r="CE933" s="5"/>
      <c r="CI933" s="5"/>
      <c r="CJ933" s="5"/>
      <c r="CN933" s="5"/>
      <c r="CO933" s="5"/>
      <c r="CS933" s="5"/>
      <c r="CT933" s="5"/>
      <c r="CX933" s="5"/>
      <c r="CY933" s="5"/>
      <c r="DC933" s="5"/>
      <c r="DD933" s="5"/>
      <c r="DH933" s="5"/>
      <c r="DI933" s="5"/>
      <c r="DM933" s="5"/>
      <c r="DN933" s="5"/>
      <c r="DR933" s="30"/>
    </row>
    <row r="934" spans="1:122" ht="13.5" customHeight="1" x14ac:dyDescent="0.15">
      <c r="A934" s="20">
        <v>931</v>
      </c>
      <c r="V934" s="52"/>
      <c r="AQ934" s="27"/>
      <c r="AS934" s="3"/>
      <c r="AT934" s="4"/>
      <c r="AZ934" s="5"/>
      <c r="BA934" s="5"/>
      <c r="BD934" s="6"/>
      <c r="BE934" s="5"/>
      <c r="BF934" s="5"/>
      <c r="BJ934" s="5"/>
      <c r="BK934" s="5"/>
      <c r="BO934" s="5"/>
      <c r="BP934" s="5"/>
      <c r="BT934" s="5"/>
      <c r="BU934" s="5"/>
      <c r="BY934" s="5"/>
      <c r="BZ934" s="5"/>
      <c r="CD934" s="5"/>
      <c r="CE934" s="5"/>
      <c r="CI934" s="5"/>
      <c r="CJ934" s="5"/>
      <c r="CN934" s="5"/>
      <c r="CO934" s="5"/>
      <c r="CS934" s="5"/>
      <c r="CT934" s="5"/>
      <c r="CX934" s="5"/>
      <c r="CY934" s="5"/>
      <c r="DC934" s="5"/>
      <c r="DD934" s="5"/>
      <c r="DH934" s="5"/>
      <c r="DI934" s="5"/>
      <c r="DM934" s="5"/>
      <c r="DN934" s="5"/>
      <c r="DR934" s="30"/>
    </row>
    <row r="935" spans="1:122" ht="13.5" customHeight="1" x14ac:dyDescent="0.15">
      <c r="A935" s="20">
        <v>932</v>
      </c>
      <c r="V935" s="52"/>
      <c r="AQ935" s="27"/>
      <c r="AS935" s="3"/>
      <c r="AT935" s="4"/>
      <c r="AZ935" s="5"/>
      <c r="BA935" s="5"/>
      <c r="BD935" s="6"/>
      <c r="BE935" s="5"/>
      <c r="BF935" s="5"/>
      <c r="BJ935" s="5"/>
      <c r="BK935" s="5"/>
      <c r="BO935" s="5"/>
      <c r="BP935" s="5"/>
      <c r="BT935" s="5"/>
      <c r="BU935" s="5"/>
      <c r="BY935" s="5"/>
      <c r="BZ935" s="5"/>
      <c r="CD935" s="5"/>
      <c r="CE935" s="5"/>
      <c r="CI935" s="5"/>
      <c r="CJ935" s="5"/>
      <c r="CN935" s="5"/>
      <c r="CO935" s="5"/>
      <c r="CS935" s="5"/>
      <c r="CT935" s="5"/>
      <c r="CX935" s="5"/>
      <c r="CY935" s="5"/>
      <c r="DC935" s="5"/>
      <c r="DD935" s="5"/>
      <c r="DH935" s="5"/>
      <c r="DI935" s="5"/>
      <c r="DM935" s="5"/>
      <c r="DN935" s="5"/>
      <c r="DR935" s="30"/>
    </row>
    <row r="936" spans="1:122" ht="13.5" customHeight="1" x14ac:dyDescent="0.15">
      <c r="A936" s="20">
        <v>933</v>
      </c>
      <c r="V936" s="52"/>
      <c r="AQ936" s="27"/>
      <c r="AS936" s="3"/>
      <c r="AT936" s="4"/>
      <c r="AZ936" s="5"/>
      <c r="BA936" s="5"/>
      <c r="BD936" s="6"/>
      <c r="BE936" s="5"/>
      <c r="BF936" s="5"/>
      <c r="BJ936" s="5"/>
      <c r="BK936" s="5"/>
      <c r="BO936" s="5"/>
      <c r="BP936" s="5"/>
      <c r="BT936" s="5"/>
      <c r="BU936" s="5"/>
      <c r="BY936" s="5"/>
      <c r="BZ936" s="5"/>
      <c r="CD936" s="5"/>
      <c r="CE936" s="5"/>
      <c r="CI936" s="5"/>
      <c r="CJ936" s="5"/>
      <c r="CN936" s="5"/>
      <c r="CO936" s="5"/>
      <c r="CS936" s="5"/>
      <c r="CT936" s="5"/>
      <c r="CX936" s="5"/>
      <c r="CY936" s="5"/>
      <c r="DC936" s="5"/>
      <c r="DD936" s="5"/>
      <c r="DH936" s="5"/>
      <c r="DI936" s="5"/>
      <c r="DM936" s="5"/>
      <c r="DN936" s="5"/>
      <c r="DR936" s="30"/>
    </row>
    <row r="937" spans="1:122" ht="13.5" customHeight="1" x14ac:dyDescent="0.15">
      <c r="A937" s="20">
        <v>934</v>
      </c>
      <c r="V937" s="52"/>
      <c r="AQ937" s="27"/>
      <c r="AS937" s="3"/>
      <c r="AT937" s="4"/>
      <c r="AZ937" s="5"/>
      <c r="BA937" s="5"/>
      <c r="BD937" s="6"/>
      <c r="BE937" s="5"/>
      <c r="BF937" s="5"/>
      <c r="BJ937" s="5"/>
      <c r="BK937" s="5"/>
      <c r="BO937" s="5"/>
      <c r="BP937" s="5"/>
      <c r="BT937" s="5"/>
      <c r="BU937" s="5"/>
      <c r="BY937" s="5"/>
      <c r="BZ937" s="5"/>
      <c r="CD937" s="5"/>
      <c r="CE937" s="5"/>
      <c r="CI937" s="5"/>
      <c r="CJ937" s="5"/>
      <c r="CN937" s="5"/>
      <c r="CO937" s="5"/>
      <c r="CS937" s="5"/>
      <c r="CT937" s="5"/>
      <c r="CX937" s="5"/>
      <c r="CY937" s="5"/>
      <c r="DC937" s="5"/>
      <c r="DD937" s="5"/>
      <c r="DH937" s="5"/>
      <c r="DI937" s="5"/>
      <c r="DM937" s="5"/>
      <c r="DN937" s="5"/>
      <c r="DR937" s="30"/>
    </row>
    <row r="938" spans="1:122" ht="13.5" customHeight="1" x14ac:dyDescent="0.15">
      <c r="A938" s="20">
        <v>935</v>
      </c>
      <c r="V938" s="52"/>
      <c r="AQ938" s="27"/>
      <c r="AS938" s="3"/>
      <c r="AT938" s="4"/>
      <c r="AZ938" s="5"/>
      <c r="BA938" s="5"/>
      <c r="BD938" s="6"/>
      <c r="BE938" s="5"/>
      <c r="BF938" s="5"/>
      <c r="BJ938" s="5"/>
      <c r="BK938" s="5"/>
      <c r="BO938" s="5"/>
      <c r="BP938" s="5"/>
      <c r="BT938" s="5"/>
      <c r="BU938" s="5"/>
      <c r="BY938" s="5"/>
      <c r="BZ938" s="5"/>
      <c r="CD938" s="5"/>
      <c r="CE938" s="5"/>
      <c r="CI938" s="5"/>
      <c r="CJ938" s="5"/>
      <c r="CN938" s="5"/>
      <c r="CO938" s="5"/>
      <c r="CS938" s="5"/>
      <c r="CT938" s="5"/>
      <c r="CX938" s="5"/>
      <c r="CY938" s="5"/>
      <c r="DC938" s="5"/>
      <c r="DD938" s="5"/>
      <c r="DH938" s="5"/>
      <c r="DI938" s="5"/>
      <c r="DM938" s="5"/>
      <c r="DN938" s="5"/>
      <c r="DR938" s="30"/>
    </row>
    <row r="939" spans="1:122" ht="13.5" customHeight="1" x14ac:dyDescent="0.15">
      <c r="A939" s="20">
        <v>936</v>
      </c>
      <c r="V939" s="52"/>
      <c r="AQ939" s="27"/>
      <c r="AS939" s="3"/>
      <c r="AT939" s="4"/>
      <c r="AZ939" s="5"/>
      <c r="BA939" s="5"/>
      <c r="BD939" s="6"/>
      <c r="BE939" s="5"/>
      <c r="BF939" s="5"/>
      <c r="BJ939" s="5"/>
      <c r="BK939" s="5"/>
      <c r="BO939" s="5"/>
      <c r="BP939" s="5"/>
      <c r="BT939" s="5"/>
      <c r="BU939" s="5"/>
      <c r="BY939" s="5"/>
      <c r="BZ939" s="5"/>
      <c r="CD939" s="5"/>
      <c r="CE939" s="5"/>
      <c r="CI939" s="5"/>
      <c r="CJ939" s="5"/>
      <c r="CN939" s="5"/>
      <c r="CO939" s="5"/>
      <c r="CS939" s="5"/>
      <c r="CT939" s="5"/>
      <c r="CX939" s="5"/>
      <c r="CY939" s="5"/>
      <c r="DC939" s="5"/>
      <c r="DD939" s="5"/>
      <c r="DH939" s="5"/>
      <c r="DI939" s="5"/>
      <c r="DM939" s="5"/>
      <c r="DN939" s="5"/>
      <c r="DR939" s="30"/>
    </row>
    <row r="940" spans="1:122" ht="13.5" customHeight="1" x14ac:dyDescent="0.15">
      <c r="A940" s="20">
        <v>937</v>
      </c>
      <c r="V940" s="52"/>
      <c r="AQ940" s="27"/>
      <c r="AS940" s="3"/>
      <c r="AT940" s="4"/>
      <c r="AZ940" s="5"/>
      <c r="BA940" s="5"/>
      <c r="BD940" s="6"/>
      <c r="BE940" s="5"/>
      <c r="BF940" s="5"/>
      <c r="BJ940" s="5"/>
      <c r="BK940" s="5"/>
      <c r="BO940" s="5"/>
      <c r="BP940" s="5"/>
      <c r="BT940" s="5"/>
      <c r="BU940" s="5"/>
      <c r="BY940" s="5"/>
      <c r="BZ940" s="5"/>
      <c r="CD940" s="5"/>
      <c r="CE940" s="5"/>
      <c r="CI940" s="5"/>
      <c r="CJ940" s="5"/>
      <c r="CN940" s="5"/>
      <c r="CO940" s="5"/>
      <c r="CS940" s="5"/>
      <c r="CT940" s="5"/>
      <c r="CX940" s="5"/>
      <c r="CY940" s="5"/>
      <c r="DC940" s="5"/>
      <c r="DD940" s="5"/>
      <c r="DH940" s="5"/>
      <c r="DI940" s="5"/>
      <c r="DM940" s="5"/>
      <c r="DN940" s="5"/>
      <c r="DR940" s="30"/>
    </row>
    <row r="941" spans="1:122" ht="13.5" customHeight="1" x14ac:dyDescent="0.15">
      <c r="A941" s="20">
        <v>938</v>
      </c>
      <c r="V941" s="52"/>
      <c r="AQ941" s="27"/>
      <c r="AS941" s="3"/>
      <c r="AT941" s="4"/>
      <c r="AZ941" s="5"/>
      <c r="BA941" s="5"/>
      <c r="BD941" s="6"/>
      <c r="BE941" s="5"/>
      <c r="BF941" s="5"/>
      <c r="BJ941" s="5"/>
      <c r="BK941" s="5"/>
      <c r="BO941" s="5"/>
      <c r="BP941" s="5"/>
      <c r="BT941" s="5"/>
      <c r="BU941" s="5"/>
      <c r="BY941" s="5"/>
      <c r="BZ941" s="5"/>
      <c r="CD941" s="5"/>
      <c r="CE941" s="5"/>
      <c r="CI941" s="5"/>
      <c r="CJ941" s="5"/>
      <c r="CN941" s="5"/>
      <c r="CO941" s="5"/>
      <c r="CS941" s="5"/>
      <c r="CT941" s="5"/>
      <c r="CX941" s="5"/>
      <c r="CY941" s="5"/>
      <c r="DC941" s="5"/>
      <c r="DD941" s="5"/>
      <c r="DH941" s="5"/>
      <c r="DI941" s="5"/>
      <c r="DM941" s="5"/>
      <c r="DN941" s="5"/>
      <c r="DR941" s="30"/>
    </row>
    <row r="942" spans="1:122" ht="13.5" customHeight="1" x14ac:dyDescent="0.15">
      <c r="A942" s="20">
        <v>939</v>
      </c>
      <c r="V942" s="52"/>
      <c r="AQ942" s="27"/>
      <c r="AS942" s="3"/>
      <c r="AT942" s="4"/>
      <c r="AZ942" s="5"/>
      <c r="BA942" s="5"/>
      <c r="BD942" s="6"/>
      <c r="BE942" s="5"/>
      <c r="BF942" s="5"/>
      <c r="BJ942" s="5"/>
      <c r="BK942" s="5"/>
      <c r="BO942" s="5"/>
      <c r="BP942" s="5"/>
      <c r="BT942" s="5"/>
      <c r="BU942" s="5"/>
      <c r="BY942" s="5"/>
      <c r="BZ942" s="5"/>
      <c r="CD942" s="5"/>
      <c r="CE942" s="5"/>
      <c r="CI942" s="5"/>
      <c r="CJ942" s="5"/>
      <c r="CN942" s="5"/>
      <c r="CO942" s="5"/>
      <c r="CS942" s="5"/>
      <c r="CT942" s="5"/>
      <c r="CX942" s="5"/>
      <c r="CY942" s="5"/>
      <c r="DC942" s="5"/>
      <c r="DD942" s="5"/>
      <c r="DH942" s="5"/>
      <c r="DI942" s="5"/>
      <c r="DM942" s="5"/>
      <c r="DN942" s="5"/>
      <c r="DR942" s="30"/>
    </row>
    <row r="943" spans="1:122" ht="13.5" customHeight="1" x14ac:dyDescent="0.15">
      <c r="A943" s="20">
        <v>940</v>
      </c>
      <c r="V943" s="52"/>
      <c r="AQ943" s="27"/>
      <c r="AS943" s="3"/>
      <c r="AT943" s="4"/>
      <c r="AZ943" s="5"/>
      <c r="BA943" s="5"/>
      <c r="BD943" s="6"/>
      <c r="BE943" s="5"/>
      <c r="BF943" s="5"/>
      <c r="BJ943" s="5"/>
      <c r="BK943" s="5"/>
      <c r="BO943" s="5"/>
      <c r="BP943" s="5"/>
      <c r="BT943" s="5"/>
      <c r="BU943" s="5"/>
      <c r="BY943" s="5"/>
      <c r="BZ943" s="5"/>
      <c r="CD943" s="5"/>
      <c r="CE943" s="5"/>
      <c r="CI943" s="5"/>
      <c r="CJ943" s="5"/>
      <c r="CN943" s="5"/>
      <c r="CO943" s="5"/>
      <c r="CS943" s="5"/>
      <c r="CT943" s="5"/>
      <c r="CX943" s="5"/>
      <c r="CY943" s="5"/>
      <c r="DC943" s="5"/>
      <c r="DD943" s="5"/>
      <c r="DH943" s="5"/>
      <c r="DI943" s="5"/>
      <c r="DM943" s="5"/>
      <c r="DN943" s="5"/>
      <c r="DR943" s="30"/>
    </row>
    <row r="944" spans="1:122" ht="13.5" customHeight="1" x14ac:dyDescent="0.15">
      <c r="A944" s="20">
        <v>941</v>
      </c>
      <c r="V944" s="52"/>
      <c r="AQ944" s="27"/>
      <c r="AS944" s="3"/>
      <c r="AT944" s="4"/>
      <c r="AZ944" s="5"/>
      <c r="BA944" s="5"/>
      <c r="BD944" s="6"/>
      <c r="BE944" s="5"/>
      <c r="BF944" s="5"/>
      <c r="BJ944" s="5"/>
      <c r="BK944" s="5"/>
      <c r="BO944" s="5"/>
      <c r="BP944" s="5"/>
      <c r="BT944" s="5"/>
      <c r="BU944" s="5"/>
      <c r="BY944" s="5"/>
      <c r="BZ944" s="5"/>
      <c r="CD944" s="5"/>
      <c r="CE944" s="5"/>
      <c r="CI944" s="5"/>
      <c r="CJ944" s="5"/>
      <c r="CN944" s="5"/>
      <c r="CO944" s="5"/>
      <c r="CS944" s="5"/>
      <c r="CT944" s="5"/>
      <c r="CX944" s="5"/>
      <c r="CY944" s="5"/>
      <c r="DC944" s="5"/>
      <c r="DD944" s="5"/>
      <c r="DH944" s="5"/>
      <c r="DI944" s="5"/>
      <c r="DM944" s="5"/>
      <c r="DN944" s="5"/>
      <c r="DR944" s="30"/>
    </row>
    <row r="945" spans="1:122" ht="13.5" customHeight="1" x14ac:dyDescent="0.15">
      <c r="A945" s="20">
        <v>942</v>
      </c>
      <c r="V945" s="52"/>
      <c r="AQ945" s="27"/>
      <c r="AS945" s="3"/>
      <c r="AT945" s="4"/>
      <c r="AZ945" s="5"/>
      <c r="BA945" s="5"/>
      <c r="BD945" s="6"/>
      <c r="BE945" s="5"/>
      <c r="BF945" s="5"/>
      <c r="BJ945" s="5"/>
      <c r="BK945" s="5"/>
      <c r="BO945" s="5"/>
      <c r="BP945" s="5"/>
      <c r="BT945" s="5"/>
      <c r="BU945" s="5"/>
      <c r="BY945" s="5"/>
      <c r="BZ945" s="5"/>
      <c r="CD945" s="5"/>
      <c r="CE945" s="5"/>
      <c r="CI945" s="5"/>
      <c r="CJ945" s="5"/>
      <c r="CN945" s="5"/>
      <c r="CO945" s="5"/>
      <c r="CS945" s="5"/>
      <c r="CT945" s="5"/>
      <c r="CX945" s="5"/>
      <c r="CY945" s="5"/>
      <c r="DC945" s="5"/>
      <c r="DD945" s="5"/>
      <c r="DH945" s="5"/>
      <c r="DI945" s="5"/>
      <c r="DM945" s="5"/>
      <c r="DN945" s="5"/>
      <c r="DR945" s="30"/>
    </row>
    <row r="946" spans="1:122" ht="13.5" customHeight="1" x14ac:dyDescent="0.15">
      <c r="A946" s="20">
        <v>943</v>
      </c>
      <c r="V946" s="52"/>
      <c r="AQ946" s="27"/>
      <c r="AS946" s="3"/>
      <c r="AT946" s="4"/>
      <c r="AZ946" s="5"/>
      <c r="BA946" s="5"/>
      <c r="BD946" s="6"/>
      <c r="BE946" s="5"/>
      <c r="BF946" s="5"/>
      <c r="BJ946" s="5"/>
      <c r="BK946" s="5"/>
      <c r="BO946" s="5"/>
      <c r="BP946" s="5"/>
      <c r="BT946" s="5"/>
      <c r="BU946" s="5"/>
      <c r="BY946" s="5"/>
      <c r="BZ946" s="5"/>
      <c r="CD946" s="5"/>
      <c r="CE946" s="5"/>
      <c r="CI946" s="5"/>
      <c r="CJ946" s="5"/>
      <c r="CN946" s="5"/>
      <c r="CO946" s="5"/>
      <c r="CS946" s="5"/>
      <c r="CT946" s="5"/>
      <c r="CX946" s="5"/>
      <c r="CY946" s="5"/>
      <c r="DC946" s="5"/>
      <c r="DD946" s="5"/>
      <c r="DH946" s="5"/>
      <c r="DI946" s="5"/>
      <c r="DM946" s="5"/>
      <c r="DN946" s="5"/>
      <c r="DR946" s="30"/>
    </row>
    <row r="947" spans="1:122" ht="13.5" customHeight="1" x14ac:dyDescent="0.15">
      <c r="A947" s="20">
        <v>944</v>
      </c>
      <c r="V947" s="52"/>
      <c r="AQ947" s="27"/>
      <c r="AS947" s="3"/>
      <c r="AT947" s="4"/>
      <c r="AZ947" s="5"/>
      <c r="BA947" s="5"/>
      <c r="BD947" s="6"/>
      <c r="BE947" s="5"/>
      <c r="BF947" s="5"/>
      <c r="BJ947" s="5"/>
      <c r="BK947" s="5"/>
      <c r="BO947" s="5"/>
      <c r="BP947" s="5"/>
      <c r="BT947" s="5"/>
      <c r="BU947" s="5"/>
      <c r="BY947" s="5"/>
      <c r="BZ947" s="5"/>
      <c r="CD947" s="5"/>
      <c r="CE947" s="5"/>
      <c r="CI947" s="5"/>
      <c r="CJ947" s="5"/>
      <c r="CN947" s="5"/>
      <c r="CO947" s="5"/>
      <c r="CS947" s="5"/>
      <c r="CT947" s="5"/>
      <c r="CX947" s="5"/>
      <c r="CY947" s="5"/>
      <c r="DC947" s="5"/>
      <c r="DD947" s="5"/>
      <c r="DH947" s="5"/>
      <c r="DI947" s="5"/>
      <c r="DM947" s="5"/>
      <c r="DN947" s="5"/>
      <c r="DR947" s="30"/>
    </row>
    <row r="948" spans="1:122" ht="13.5" customHeight="1" x14ac:dyDescent="0.15">
      <c r="A948" s="20">
        <v>945</v>
      </c>
      <c r="V948" s="52"/>
      <c r="AQ948" s="27"/>
      <c r="AS948" s="3"/>
      <c r="AT948" s="4"/>
      <c r="AZ948" s="5"/>
      <c r="BA948" s="5"/>
      <c r="BD948" s="6"/>
      <c r="BE948" s="5"/>
      <c r="BF948" s="5"/>
      <c r="BJ948" s="5"/>
      <c r="BK948" s="5"/>
      <c r="BO948" s="5"/>
      <c r="BP948" s="5"/>
      <c r="BT948" s="5"/>
      <c r="BU948" s="5"/>
      <c r="BY948" s="5"/>
      <c r="BZ948" s="5"/>
      <c r="CD948" s="5"/>
      <c r="CE948" s="5"/>
      <c r="CI948" s="5"/>
      <c r="CJ948" s="5"/>
      <c r="CN948" s="5"/>
      <c r="CO948" s="5"/>
      <c r="CS948" s="5"/>
      <c r="CT948" s="5"/>
      <c r="CX948" s="5"/>
      <c r="CY948" s="5"/>
      <c r="DC948" s="5"/>
      <c r="DD948" s="5"/>
      <c r="DH948" s="5"/>
      <c r="DI948" s="5"/>
      <c r="DM948" s="5"/>
      <c r="DN948" s="5"/>
      <c r="DR948" s="30"/>
    </row>
    <row r="949" spans="1:122" ht="13.5" customHeight="1" x14ac:dyDescent="0.15">
      <c r="A949" s="20">
        <v>946</v>
      </c>
      <c r="V949" s="52"/>
      <c r="AQ949" s="27"/>
      <c r="AS949" s="3"/>
      <c r="AT949" s="4"/>
      <c r="AZ949" s="5"/>
      <c r="BA949" s="5"/>
      <c r="BD949" s="6"/>
      <c r="BE949" s="5"/>
      <c r="BF949" s="5"/>
      <c r="BJ949" s="5"/>
      <c r="BK949" s="5"/>
      <c r="BO949" s="5"/>
      <c r="BP949" s="5"/>
      <c r="BT949" s="5"/>
      <c r="BU949" s="5"/>
      <c r="BY949" s="5"/>
      <c r="BZ949" s="5"/>
      <c r="CD949" s="5"/>
      <c r="CE949" s="5"/>
      <c r="CI949" s="5"/>
      <c r="CJ949" s="5"/>
      <c r="CN949" s="5"/>
      <c r="CO949" s="5"/>
      <c r="CS949" s="5"/>
      <c r="CT949" s="5"/>
      <c r="CX949" s="5"/>
      <c r="CY949" s="5"/>
      <c r="DC949" s="5"/>
      <c r="DD949" s="5"/>
      <c r="DH949" s="5"/>
      <c r="DI949" s="5"/>
      <c r="DM949" s="5"/>
      <c r="DN949" s="5"/>
      <c r="DR949" s="30"/>
    </row>
    <row r="950" spans="1:122" ht="13.5" customHeight="1" x14ac:dyDescent="0.15">
      <c r="A950" s="20">
        <v>947</v>
      </c>
      <c r="V950" s="52"/>
      <c r="AQ950" s="27"/>
      <c r="AS950" s="3"/>
      <c r="AT950" s="4"/>
      <c r="AZ950" s="5"/>
      <c r="BA950" s="5"/>
      <c r="BD950" s="6"/>
      <c r="BE950" s="5"/>
      <c r="BF950" s="5"/>
      <c r="BJ950" s="5"/>
      <c r="BK950" s="5"/>
      <c r="BO950" s="5"/>
      <c r="BP950" s="5"/>
      <c r="BT950" s="5"/>
      <c r="BU950" s="5"/>
      <c r="BY950" s="5"/>
      <c r="BZ950" s="5"/>
      <c r="CD950" s="5"/>
      <c r="CE950" s="5"/>
      <c r="CI950" s="5"/>
      <c r="CJ950" s="5"/>
      <c r="CN950" s="5"/>
      <c r="CO950" s="5"/>
      <c r="CS950" s="5"/>
      <c r="CT950" s="5"/>
      <c r="CX950" s="5"/>
      <c r="CY950" s="5"/>
      <c r="DC950" s="5"/>
      <c r="DD950" s="5"/>
      <c r="DH950" s="5"/>
      <c r="DI950" s="5"/>
      <c r="DM950" s="5"/>
      <c r="DN950" s="5"/>
      <c r="DR950" s="30"/>
    </row>
    <row r="951" spans="1:122" ht="13.5" customHeight="1" x14ac:dyDescent="0.15">
      <c r="A951" s="20">
        <v>948</v>
      </c>
      <c r="V951" s="52"/>
      <c r="AQ951" s="27"/>
      <c r="AS951" s="3"/>
      <c r="AT951" s="4"/>
      <c r="AZ951" s="5"/>
      <c r="BA951" s="5"/>
      <c r="BD951" s="6"/>
      <c r="BE951" s="5"/>
      <c r="BF951" s="5"/>
      <c r="BJ951" s="5"/>
      <c r="BK951" s="5"/>
      <c r="BO951" s="5"/>
      <c r="BP951" s="5"/>
      <c r="BT951" s="5"/>
      <c r="BU951" s="5"/>
      <c r="BY951" s="5"/>
      <c r="BZ951" s="5"/>
      <c r="CD951" s="5"/>
      <c r="CE951" s="5"/>
      <c r="CI951" s="5"/>
      <c r="CJ951" s="5"/>
      <c r="CN951" s="5"/>
      <c r="CO951" s="5"/>
      <c r="CS951" s="5"/>
      <c r="CT951" s="5"/>
      <c r="CX951" s="5"/>
      <c r="CY951" s="5"/>
      <c r="DC951" s="5"/>
      <c r="DD951" s="5"/>
      <c r="DH951" s="5"/>
      <c r="DI951" s="5"/>
      <c r="DM951" s="5"/>
      <c r="DN951" s="5"/>
      <c r="DR951" s="30"/>
    </row>
    <row r="952" spans="1:122" ht="13.5" customHeight="1" x14ac:dyDescent="0.15">
      <c r="A952" s="20">
        <v>949</v>
      </c>
      <c r="V952" s="52"/>
      <c r="AQ952" s="27"/>
      <c r="AS952" s="3"/>
      <c r="AT952" s="4"/>
      <c r="AZ952" s="5"/>
      <c r="BA952" s="5"/>
      <c r="BD952" s="6"/>
      <c r="BE952" s="5"/>
      <c r="BF952" s="5"/>
      <c r="BJ952" s="5"/>
      <c r="BK952" s="5"/>
      <c r="BO952" s="5"/>
      <c r="BP952" s="5"/>
      <c r="BT952" s="5"/>
      <c r="BU952" s="5"/>
      <c r="BY952" s="5"/>
      <c r="BZ952" s="5"/>
      <c r="CD952" s="5"/>
      <c r="CE952" s="5"/>
      <c r="CI952" s="5"/>
      <c r="CJ952" s="5"/>
      <c r="CN952" s="5"/>
      <c r="CO952" s="5"/>
      <c r="CS952" s="5"/>
      <c r="CT952" s="5"/>
      <c r="CX952" s="5"/>
      <c r="CY952" s="5"/>
      <c r="DC952" s="5"/>
      <c r="DD952" s="5"/>
      <c r="DH952" s="5"/>
      <c r="DI952" s="5"/>
      <c r="DM952" s="5"/>
      <c r="DN952" s="5"/>
      <c r="DR952" s="30"/>
    </row>
    <row r="953" spans="1:122" ht="13.5" customHeight="1" x14ac:dyDescent="0.15">
      <c r="A953" s="20">
        <v>950</v>
      </c>
      <c r="V953" s="52"/>
      <c r="AQ953" s="27"/>
      <c r="AS953" s="3"/>
      <c r="AT953" s="4"/>
      <c r="AZ953" s="5"/>
      <c r="BA953" s="5"/>
      <c r="BD953" s="6"/>
      <c r="BE953" s="5"/>
      <c r="BF953" s="5"/>
      <c r="BJ953" s="5"/>
      <c r="BK953" s="5"/>
      <c r="BO953" s="5"/>
      <c r="BP953" s="5"/>
      <c r="BT953" s="5"/>
      <c r="BU953" s="5"/>
      <c r="BY953" s="5"/>
      <c r="BZ953" s="5"/>
      <c r="CD953" s="5"/>
      <c r="CE953" s="5"/>
      <c r="CI953" s="5"/>
      <c r="CJ953" s="5"/>
      <c r="CN953" s="5"/>
      <c r="CO953" s="5"/>
      <c r="CS953" s="5"/>
      <c r="CT953" s="5"/>
      <c r="CX953" s="5"/>
      <c r="CY953" s="5"/>
      <c r="DC953" s="5"/>
      <c r="DD953" s="5"/>
      <c r="DH953" s="5"/>
      <c r="DI953" s="5"/>
      <c r="DM953" s="5"/>
      <c r="DN953" s="5"/>
      <c r="DR953" s="30"/>
    </row>
    <row r="954" spans="1:122" ht="13.5" customHeight="1" x14ac:dyDescent="0.15">
      <c r="A954" s="20">
        <v>951</v>
      </c>
      <c r="V954" s="52"/>
      <c r="AQ954" s="27"/>
      <c r="AS954" s="3"/>
      <c r="AT954" s="4"/>
      <c r="AZ954" s="5"/>
      <c r="BA954" s="5"/>
      <c r="BD954" s="6"/>
      <c r="BE954" s="5"/>
      <c r="BF954" s="5"/>
      <c r="BJ954" s="5"/>
      <c r="BK954" s="5"/>
      <c r="BO954" s="5"/>
      <c r="BP954" s="5"/>
      <c r="BT954" s="5"/>
      <c r="BU954" s="5"/>
      <c r="BY954" s="5"/>
      <c r="BZ954" s="5"/>
      <c r="CD954" s="5"/>
      <c r="CE954" s="5"/>
      <c r="CI954" s="5"/>
      <c r="CJ954" s="5"/>
      <c r="CN954" s="5"/>
      <c r="CO954" s="5"/>
      <c r="CS954" s="5"/>
      <c r="CT954" s="5"/>
      <c r="CX954" s="5"/>
      <c r="CY954" s="5"/>
      <c r="DC954" s="5"/>
      <c r="DD954" s="5"/>
      <c r="DH954" s="5"/>
      <c r="DI954" s="5"/>
      <c r="DM954" s="5"/>
      <c r="DN954" s="5"/>
      <c r="DR954" s="30"/>
    </row>
    <row r="955" spans="1:122" ht="13.5" customHeight="1" x14ac:dyDescent="0.15">
      <c r="A955" s="20">
        <v>952</v>
      </c>
      <c r="V955" s="52"/>
      <c r="AQ955" s="27"/>
      <c r="AS955" s="3"/>
      <c r="AT955" s="4"/>
      <c r="AZ955" s="5"/>
      <c r="BA955" s="5"/>
      <c r="BD955" s="6"/>
      <c r="BE955" s="5"/>
      <c r="BF955" s="5"/>
      <c r="BJ955" s="5"/>
      <c r="BK955" s="5"/>
      <c r="BO955" s="5"/>
      <c r="BP955" s="5"/>
      <c r="BT955" s="5"/>
      <c r="BU955" s="5"/>
      <c r="BY955" s="5"/>
      <c r="BZ955" s="5"/>
      <c r="CD955" s="5"/>
      <c r="CE955" s="5"/>
      <c r="CI955" s="5"/>
      <c r="CJ955" s="5"/>
      <c r="CN955" s="5"/>
      <c r="CO955" s="5"/>
      <c r="CS955" s="5"/>
      <c r="CT955" s="5"/>
      <c r="CX955" s="5"/>
      <c r="CY955" s="5"/>
      <c r="DC955" s="5"/>
      <c r="DD955" s="5"/>
      <c r="DH955" s="5"/>
      <c r="DI955" s="5"/>
      <c r="DM955" s="5"/>
      <c r="DN955" s="5"/>
      <c r="DR955" s="30"/>
    </row>
    <row r="956" spans="1:122" ht="13.5" customHeight="1" x14ac:dyDescent="0.15">
      <c r="A956" s="20">
        <v>953</v>
      </c>
      <c r="V956" s="52"/>
      <c r="AQ956" s="27"/>
      <c r="AS956" s="3"/>
      <c r="AT956" s="4"/>
      <c r="AZ956" s="5"/>
      <c r="BA956" s="5"/>
      <c r="BD956" s="6"/>
      <c r="BE956" s="5"/>
      <c r="BF956" s="5"/>
      <c r="BJ956" s="5"/>
      <c r="BK956" s="5"/>
      <c r="BO956" s="5"/>
      <c r="BP956" s="5"/>
      <c r="BT956" s="5"/>
      <c r="BU956" s="5"/>
      <c r="BY956" s="5"/>
      <c r="BZ956" s="5"/>
      <c r="CD956" s="5"/>
      <c r="CE956" s="5"/>
      <c r="CI956" s="5"/>
      <c r="CJ956" s="5"/>
      <c r="CN956" s="5"/>
      <c r="CO956" s="5"/>
      <c r="CS956" s="5"/>
      <c r="CT956" s="5"/>
      <c r="CX956" s="5"/>
      <c r="CY956" s="5"/>
      <c r="DC956" s="5"/>
      <c r="DD956" s="5"/>
      <c r="DH956" s="5"/>
      <c r="DI956" s="5"/>
      <c r="DM956" s="5"/>
      <c r="DN956" s="5"/>
      <c r="DR956" s="30"/>
    </row>
    <row r="957" spans="1:122" ht="13.5" customHeight="1" x14ac:dyDescent="0.15">
      <c r="A957" s="20">
        <v>954</v>
      </c>
      <c r="V957" s="52"/>
      <c r="AQ957" s="27"/>
      <c r="AS957" s="3"/>
      <c r="AT957" s="4"/>
      <c r="AZ957" s="5"/>
      <c r="BA957" s="5"/>
      <c r="BD957" s="6"/>
      <c r="BE957" s="5"/>
      <c r="BF957" s="5"/>
      <c r="BJ957" s="5"/>
      <c r="BK957" s="5"/>
      <c r="BO957" s="5"/>
      <c r="BP957" s="5"/>
      <c r="BT957" s="5"/>
      <c r="BU957" s="5"/>
      <c r="BY957" s="5"/>
      <c r="BZ957" s="5"/>
      <c r="CD957" s="5"/>
      <c r="CE957" s="5"/>
      <c r="CI957" s="5"/>
      <c r="CJ957" s="5"/>
      <c r="CN957" s="5"/>
      <c r="CO957" s="5"/>
      <c r="CS957" s="5"/>
      <c r="CT957" s="5"/>
      <c r="CX957" s="5"/>
      <c r="CY957" s="5"/>
      <c r="DC957" s="5"/>
      <c r="DD957" s="5"/>
      <c r="DH957" s="5"/>
      <c r="DI957" s="5"/>
      <c r="DM957" s="5"/>
      <c r="DN957" s="5"/>
      <c r="DR957" s="30"/>
    </row>
    <row r="958" spans="1:122" ht="13.5" customHeight="1" x14ac:dyDescent="0.15">
      <c r="A958" s="20">
        <v>955</v>
      </c>
      <c r="V958" s="52"/>
      <c r="AQ958" s="27"/>
      <c r="AS958" s="3"/>
      <c r="AT958" s="4"/>
      <c r="AZ958" s="5"/>
      <c r="BA958" s="5"/>
      <c r="BD958" s="6"/>
      <c r="BE958" s="5"/>
      <c r="BF958" s="5"/>
      <c r="BJ958" s="5"/>
      <c r="BK958" s="5"/>
      <c r="BO958" s="5"/>
      <c r="BP958" s="5"/>
      <c r="BT958" s="5"/>
      <c r="BU958" s="5"/>
      <c r="BY958" s="5"/>
      <c r="BZ958" s="5"/>
      <c r="CD958" s="5"/>
      <c r="CE958" s="5"/>
      <c r="CI958" s="5"/>
      <c r="CJ958" s="5"/>
      <c r="CN958" s="5"/>
      <c r="CO958" s="5"/>
      <c r="CS958" s="5"/>
      <c r="CT958" s="5"/>
      <c r="CX958" s="5"/>
      <c r="CY958" s="5"/>
      <c r="DC958" s="5"/>
      <c r="DD958" s="5"/>
      <c r="DH958" s="5"/>
      <c r="DI958" s="5"/>
      <c r="DM958" s="5"/>
      <c r="DN958" s="5"/>
      <c r="DR958" s="30"/>
    </row>
    <row r="959" spans="1:122" ht="13.5" customHeight="1" x14ac:dyDescent="0.15">
      <c r="A959" s="20">
        <v>956</v>
      </c>
      <c r="V959" s="52"/>
      <c r="AQ959" s="27"/>
      <c r="AS959" s="3"/>
      <c r="AT959" s="4"/>
      <c r="AZ959" s="5"/>
      <c r="BA959" s="5"/>
      <c r="BD959" s="6"/>
      <c r="BE959" s="5"/>
      <c r="BF959" s="5"/>
      <c r="BJ959" s="5"/>
      <c r="BK959" s="5"/>
      <c r="BO959" s="5"/>
      <c r="BP959" s="5"/>
      <c r="BT959" s="5"/>
      <c r="BU959" s="5"/>
      <c r="BY959" s="5"/>
      <c r="BZ959" s="5"/>
      <c r="CD959" s="5"/>
      <c r="CE959" s="5"/>
      <c r="CI959" s="5"/>
      <c r="CJ959" s="5"/>
      <c r="CN959" s="5"/>
      <c r="CO959" s="5"/>
      <c r="CS959" s="5"/>
      <c r="CT959" s="5"/>
      <c r="CX959" s="5"/>
      <c r="CY959" s="5"/>
      <c r="DC959" s="5"/>
      <c r="DD959" s="5"/>
      <c r="DH959" s="5"/>
      <c r="DI959" s="5"/>
      <c r="DM959" s="5"/>
      <c r="DN959" s="5"/>
      <c r="DR959" s="30"/>
    </row>
    <row r="960" spans="1:122" ht="13.5" customHeight="1" x14ac:dyDescent="0.15">
      <c r="A960" s="20">
        <v>957</v>
      </c>
      <c r="V960" s="52"/>
      <c r="AQ960" s="27"/>
      <c r="AS960" s="3"/>
      <c r="AT960" s="4"/>
      <c r="AZ960" s="5"/>
      <c r="BA960" s="5"/>
      <c r="BD960" s="6"/>
      <c r="BE960" s="5"/>
      <c r="BF960" s="5"/>
      <c r="BJ960" s="5"/>
      <c r="BK960" s="5"/>
      <c r="BO960" s="5"/>
      <c r="BP960" s="5"/>
      <c r="BT960" s="5"/>
      <c r="BU960" s="5"/>
      <c r="BY960" s="5"/>
      <c r="BZ960" s="5"/>
      <c r="CD960" s="5"/>
      <c r="CE960" s="5"/>
      <c r="CI960" s="5"/>
      <c r="CJ960" s="5"/>
      <c r="CN960" s="5"/>
      <c r="CO960" s="5"/>
      <c r="CS960" s="5"/>
      <c r="CT960" s="5"/>
      <c r="CX960" s="5"/>
      <c r="CY960" s="5"/>
      <c r="DC960" s="5"/>
      <c r="DD960" s="5"/>
      <c r="DH960" s="5"/>
      <c r="DI960" s="5"/>
      <c r="DM960" s="5"/>
      <c r="DN960" s="5"/>
      <c r="DR960" s="30"/>
    </row>
    <row r="961" spans="1:122" ht="13.5" customHeight="1" x14ac:dyDescent="0.15">
      <c r="A961" s="20">
        <v>958</v>
      </c>
      <c r="V961" s="52"/>
      <c r="AQ961" s="27"/>
      <c r="AS961" s="3"/>
      <c r="AT961" s="4"/>
      <c r="AZ961" s="5"/>
      <c r="BA961" s="5"/>
      <c r="BD961" s="6"/>
      <c r="BE961" s="5"/>
      <c r="BF961" s="5"/>
      <c r="BJ961" s="5"/>
      <c r="BK961" s="5"/>
      <c r="BO961" s="5"/>
      <c r="BP961" s="5"/>
      <c r="BT961" s="5"/>
      <c r="BU961" s="5"/>
      <c r="BY961" s="5"/>
      <c r="BZ961" s="5"/>
      <c r="CD961" s="5"/>
      <c r="CE961" s="5"/>
      <c r="CI961" s="5"/>
      <c r="CJ961" s="5"/>
      <c r="CN961" s="5"/>
      <c r="CO961" s="5"/>
      <c r="CS961" s="5"/>
      <c r="CT961" s="5"/>
      <c r="CX961" s="5"/>
      <c r="CY961" s="5"/>
      <c r="DC961" s="5"/>
      <c r="DD961" s="5"/>
      <c r="DH961" s="5"/>
      <c r="DI961" s="5"/>
      <c r="DM961" s="5"/>
      <c r="DN961" s="5"/>
      <c r="DR961" s="30"/>
    </row>
    <row r="962" spans="1:122" ht="13.5" customHeight="1" x14ac:dyDescent="0.15">
      <c r="A962" s="20">
        <v>959</v>
      </c>
      <c r="V962" s="52"/>
      <c r="AQ962" s="27"/>
      <c r="AS962" s="3"/>
      <c r="AT962" s="4"/>
      <c r="AZ962" s="5"/>
      <c r="BA962" s="5"/>
      <c r="BD962" s="6"/>
      <c r="BE962" s="5"/>
      <c r="BF962" s="5"/>
      <c r="BJ962" s="5"/>
      <c r="BK962" s="5"/>
      <c r="BO962" s="5"/>
      <c r="BP962" s="5"/>
      <c r="BT962" s="5"/>
      <c r="BU962" s="5"/>
      <c r="BY962" s="5"/>
      <c r="BZ962" s="5"/>
      <c r="CD962" s="5"/>
      <c r="CE962" s="5"/>
      <c r="CI962" s="5"/>
      <c r="CJ962" s="5"/>
      <c r="CN962" s="5"/>
      <c r="CO962" s="5"/>
      <c r="CS962" s="5"/>
      <c r="CT962" s="5"/>
      <c r="CX962" s="5"/>
      <c r="CY962" s="5"/>
      <c r="DC962" s="5"/>
      <c r="DD962" s="5"/>
      <c r="DH962" s="5"/>
      <c r="DI962" s="5"/>
      <c r="DM962" s="5"/>
      <c r="DN962" s="5"/>
      <c r="DR962" s="30"/>
    </row>
    <row r="963" spans="1:122" ht="13.5" customHeight="1" x14ac:dyDescent="0.15">
      <c r="A963" s="20">
        <v>960</v>
      </c>
      <c r="V963" s="52"/>
      <c r="AQ963" s="27"/>
      <c r="AS963" s="3"/>
      <c r="AT963" s="4"/>
      <c r="AZ963" s="5"/>
      <c r="BA963" s="5"/>
      <c r="BD963" s="6"/>
      <c r="BE963" s="5"/>
      <c r="BF963" s="5"/>
      <c r="BJ963" s="5"/>
      <c r="BK963" s="5"/>
      <c r="BO963" s="5"/>
      <c r="BP963" s="5"/>
      <c r="BT963" s="5"/>
      <c r="BU963" s="5"/>
      <c r="BY963" s="5"/>
      <c r="BZ963" s="5"/>
      <c r="CD963" s="5"/>
      <c r="CE963" s="5"/>
      <c r="CI963" s="5"/>
      <c r="CJ963" s="5"/>
      <c r="CN963" s="5"/>
      <c r="CO963" s="5"/>
      <c r="CS963" s="5"/>
      <c r="CT963" s="5"/>
      <c r="CX963" s="5"/>
      <c r="CY963" s="5"/>
      <c r="DC963" s="5"/>
      <c r="DD963" s="5"/>
      <c r="DH963" s="5"/>
      <c r="DI963" s="5"/>
      <c r="DM963" s="5"/>
      <c r="DN963" s="5"/>
      <c r="DR963" s="30"/>
    </row>
    <row r="964" spans="1:122" ht="13.5" customHeight="1" x14ac:dyDescent="0.15">
      <c r="A964" s="20">
        <v>961</v>
      </c>
      <c r="V964" s="52"/>
      <c r="AQ964" s="27"/>
      <c r="AS964" s="3"/>
      <c r="AT964" s="4"/>
      <c r="AZ964" s="5"/>
      <c r="BA964" s="5"/>
      <c r="BD964" s="6"/>
      <c r="BE964" s="5"/>
      <c r="BF964" s="5"/>
      <c r="BJ964" s="5"/>
      <c r="BK964" s="5"/>
      <c r="BO964" s="5"/>
      <c r="BP964" s="5"/>
      <c r="BT964" s="5"/>
      <c r="BU964" s="5"/>
      <c r="BY964" s="5"/>
      <c r="BZ964" s="5"/>
      <c r="CD964" s="5"/>
      <c r="CE964" s="5"/>
      <c r="CI964" s="5"/>
      <c r="CJ964" s="5"/>
      <c r="CN964" s="5"/>
      <c r="CO964" s="5"/>
      <c r="CS964" s="5"/>
      <c r="CT964" s="5"/>
      <c r="CX964" s="5"/>
      <c r="CY964" s="5"/>
      <c r="DC964" s="5"/>
      <c r="DD964" s="5"/>
      <c r="DH964" s="5"/>
      <c r="DI964" s="5"/>
      <c r="DM964" s="5"/>
      <c r="DN964" s="5"/>
      <c r="DR964" s="30"/>
    </row>
    <row r="965" spans="1:122" ht="13.5" customHeight="1" x14ac:dyDescent="0.15">
      <c r="A965" s="20">
        <v>962</v>
      </c>
      <c r="V965" s="52"/>
      <c r="AQ965" s="27"/>
      <c r="AS965" s="3"/>
      <c r="AT965" s="4"/>
      <c r="AZ965" s="5"/>
      <c r="BA965" s="5"/>
      <c r="BD965" s="6"/>
      <c r="BE965" s="5"/>
      <c r="BF965" s="5"/>
      <c r="BJ965" s="5"/>
      <c r="BK965" s="5"/>
      <c r="BO965" s="5"/>
      <c r="BP965" s="5"/>
      <c r="BT965" s="5"/>
      <c r="BU965" s="5"/>
      <c r="BY965" s="5"/>
      <c r="BZ965" s="5"/>
      <c r="CD965" s="5"/>
      <c r="CE965" s="5"/>
      <c r="CI965" s="5"/>
      <c r="CJ965" s="5"/>
      <c r="CN965" s="5"/>
      <c r="CO965" s="5"/>
      <c r="CS965" s="5"/>
      <c r="CT965" s="5"/>
      <c r="CX965" s="5"/>
      <c r="CY965" s="5"/>
      <c r="DC965" s="5"/>
      <c r="DD965" s="5"/>
      <c r="DH965" s="5"/>
      <c r="DI965" s="5"/>
      <c r="DM965" s="5"/>
      <c r="DN965" s="5"/>
      <c r="DR965" s="30"/>
    </row>
    <row r="966" spans="1:122" ht="13.5" customHeight="1" x14ac:dyDescent="0.15">
      <c r="A966" s="20">
        <v>963</v>
      </c>
      <c r="V966" s="52"/>
      <c r="AQ966" s="27"/>
      <c r="AS966" s="3"/>
      <c r="AT966" s="4"/>
      <c r="AZ966" s="5"/>
      <c r="BA966" s="5"/>
      <c r="BD966" s="6"/>
      <c r="BE966" s="5"/>
      <c r="BF966" s="5"/>
      <c r="BJ966" s="5"/>
      <c r="BK966" s="5"/>
      <c r="BO966" s="5"/>
      <c r="BP966" s="5"/>
      <c r="BT966" s="5"/>
      <c r="BU966" s="5"/>
      <c r="BY966" s="5"/>
      <c r="BZ966" s="5"/>
      <c r="CD966" s="5"/>
      <c r="CE966" s="5"/>
      <c r="CI966" s="5"/>
      <c r="CJ966" s="5"/>
      <c r="CN966" s="5"/>
      <c r="CO966" s="5"/>
      <c r="CS966" s="5"/>
      <c r="CT966" s="5"/>
      <c r="CX966" s="5"/>
      <c r="CY966" s="5"/>
      <c r="DC966" s="5"/>
      <c r="DD966" s="5"/>
      <c r="DH966" s="5"/>
      <c r="DI966" s="5"/>
      <c r="DM966" s="5"/>
      <c r="DN966" s="5"/>
      <c r="DR966" s="30"/>
    </row>
    <row r="967" spans="1:122" ht="13.5" customHeight="1" x14ac:dyDescent="0.15">
      <c r="A967" s="20">
        <v>964</v>
      </c>
      <c r="V967" s="52"/>
      <c r="AQ967" s="27"/>
      <c r="AS967" s="3"/>
      <c r="AT967" s="4"/>
      <c r="AZ967" s="5"/>
      <c r="BA967" s="5"/>
      <c r="BD967" s="6"/>
      <c r="BE967" s="5"/>
      <c r="BF967" s="5"/>
      <c r="BJ967" s="5"/>
      <c r="BK967" s="5"/>
      <c r="BO967" s="5"/>
      <c r="BP967" s="5"/>
      <c r="BT967" s="5"/>
      <c r="BU967" s="5"/>
      <c r="BY967" s="5"/>
      <c r="BZ967" s="5"/>
      <c r="CD967" s="5"/>
      <c r="CE967" s="5"/>
      <c r="CI967" s="5"/>
      <c r="CJ967" s="5"/>
      <c r="CN967" s="5"/>
      <c r="CO967" s="5"/>
      <c r="CS967" s="5"/>
      <c r="CT967" s="5"/>
      <c r="CX967" s="5"/>
      <c r="CY967" s="5"/>
      <c r="DC967" s="5"/>
      <c r="DD967" s="5"/>
      <c r="DH967" s="5"/>
      <c r="DI967" s="5"/>
      <c r="DM967" s="5"/>
      <c r="DN967" s="5"/>
      <c r="DR967" s="30"/>
    </row>
    <row r="968" spans="1:122" ht="13.5" customHeight="1" x14ac:dyDescent="0.15">
      <c r="A968" s="20">
        <v>965</v>
      </c>
      <c r="V968" s="52"/>
      <c r="AQ968" s="27"/>
      <c r="AS968" s="3"/>
      <c r="AT968" s="4"/>
      <c r="AZ968" s="5"/>
      <c r="BA968" s="5"/>
      <c r="BD968" s="6"/>
      <c r="BE968" s="5"/>
      <c r="BF968" s="5"/>
      <c r="BJ968" s="5"/>
      <c r="BK968" s="5"/>
      <c r="BO968" s="5"/>
      <c r="BP968" s="5"/>
      <c r="BT968" s="5"/>
      <c r="BU968" s="5"/>
      <c r="BY968" s="5"/>
      <c r="BZ968" s="5"/>
      <c r="CD968" s="5"/>
      <c r="CE968" s="5"/>
      <c r="CI968" s="5"/>
      <c r="CJ968" s="5"/>
      <c r="CN968" s="5"/>
      <c r="CO968" s="5"/>
      <c r="CS968" s="5"/>
      <c r="CT968" s="5"/>
      <c r="CX968" s="5"/>
      <c r="CY968" s="5"/>
      <c r="DC968" s="5"/>
      <c r="DD968" s="5"/>
      <c r="DH968" s="5"/>
      <c r="DI968" s="5"/>
      <c r="DM968" s="5"/>
      <c r="DN968" s="5"/>
      <c r="DR968" s="30"/>
    </row>
    <row r="969" spans="1:122" ht="13.5" customHeight="1" x14ac:dyDescent="0.15">
      <c r="A969" s="20">
        <v>966</v>
      </c>
      <c r="V969" s="52"/>
      <c r="AQ969" s="27"/>
      <c r="AS969" s="3"/>
      <c r="AT969" s="4"/>
      <c r="AZ969" s="5"/>
      <c r="BA969" s="5"/>
      <c r="BD969" s="6"/>
      <c r="BE969" s="5"/>
      <c r="BF969" s="5"/>
      <c r="BJ969" s="5"/>
      <c r="BK969" s="5"/>
      <c r="BO969" s="5"/>
      <c r="BP969" s="5"/>
      <c r="BT969" s="5"/>
      <c r="BU969" s="5"/>
      <c r="BY969" s="5"/>
      <c r="BZ969" s="5"/>
      <c r="CD969" s="5"/>
      <c r="CE969" s="5"/>
      <c r="CI969" s="5"/>
      <c r="CJ969" s="5"/>
      <c r="CN969" s="5"/>
      <c r="CO969" s="5"/>
      <c r="CS969" s="5"/>
      <c r="CT969" s="5"/>
      <c r="CX969" s="5"/>
      <c r="CY969" s="5"/>
      <c r="DC969" s="5"/>
      <c r="DD969" s="5"/>
      <c r="DH969" s="5"/>
      <c r="DI969" s="5"/>
      <c r="DM969" s="5"/>
      <c r="DN969" s="5"/>
      <c r="DR969" s="30"/>
    </row>
    <row r="970" spans="1:122" ht="13.5" customHeight="1" x14ac:dyDescent="0.15">
      <c r="A970" s="20">
        <v>967</v>
      </c>
      <c r="V970" s="52"/>
      <c r="AQ970" s="27"/>
      <c r="AS970" s="3"/>
      <c r="AT970" s="4"/>
      <c r="AZ970" s="5"/>
      <c r="BA970" s="5"/>
      <c r="BD970" s="6"/>
      <c r="BE970" s="5"/>
      <c r="BF970" s="5"/>
      <c r="BJ970" s="5"/>
      <c r="BK970" s="5"/>
      <c r="BO970" s="5"/>
      <c r="BP970" s="5"/>
      <c r="BT970" s="5"/>
      <c r="BU970" s="5"/>
      <c r="BY970" s="5"/>
      <c r="BZ970" s="5"/>
      <c r="CD970" s="5"/>
      <c r="CE970" s="5"/>
      <c r="CI970" s="5"/>
      <c r="CJ970" s="5"/>
      <c r="CN970" s="5"/>
      <c r="CO970" s="5"/>
      <c r="CS970" s="5"/>
      <c r="CT970" s="5"/>
      <c r="CX970" s="5"/>
      <c r="CY970" s="5"/>
      <c r="DC970" s="5"/>
      <c r="DD970" s="5"/>
      <c r="DH970" s="5"/>
      <c r="DI970" s="5"/>
      <c r="DM970" s="5"/>
      <c r="DN970" s="5"/>
      <c r="DR970" s="30"/>
    </row>
    <row r="971" spans="1:122" ht="13.5" customHeight="1" x14ac:dyDescent="0.15">
      <c r="A971" s="20">
        <v>968</v>
      </c>
      <c r="V971" s="52"/>
      <c r="AQ971" s="27"/>
      <c r="AS971" s="3"/>
      <c r="AT971" s="4"/>
      <c r="AZ971" s="5"/>
      <c r="BA971" s="5"/>
      <c r="BD971" s="6"/>
      <c r="BE971" s="5"/>
      <c r="BF971" s="5"/>
      <c r="BJ971" s="5"/>
      <c r="BK971" s="5"/>
      <c r="BO971" s="5"/>
      <c r="BP971" s="5"/>
      <c r="BT971" s="5"/>
      <c r="BU971" s="5"/>
      <c r="BY971" s="5"/>
      <c r="BZ971" s="5"/>
      <c r="CD971" s="5"/>
      <c r="CE971" s="5"/>
      <c r="CI971" s="5"/>
      <c r="CJ971" s="5"/>
      <c r="CN971" s="5"/>
      <c r="CO971" s="5"/>
      <c r="CS971" s="5"/>
      <c r="CT971" s="5"/>
      <c r="CX971" s="5"/>
      <c r="CY971" s="5"/>
      <c r="DC971" s="5"/>
      <c r="DD971" s="5"/>
      <c r="DH971" s="5"/>
      <c r="DI971" s="5"/>
      <c r="DM971" s="5"/>
      <c r="DN971" s="5"/>
      <c r="DR971" s="30"/>
    </row>
    <row r="972" spans="1:122" ht="13.5" customHeight="1" x14ac:dyDescent="0.15">
      <c r="A972" s="20">
        <v>969</v>
      </c>
      <c r="V972" s="52"/>
      <c r="AQ972" s="27"/>
      <c r="AS972" s="3"/>
      <c r="AT972" s="4"/>
      <c r="AZ972" s="5"/>
      <c r="BA972" s="5"/>
      <c r="BD972" s="6"/>
      <c r="BE972" s="5"/>
      <c r="BF972" s="5"/>
      <c r="BJ972" s="5"/>
      <c r="BK972" s="5"/>
      <c r="BO972" s="5"/>
      <c r="BP972" s="5"/>
      <c r="BT972" s="5"/>
      <c r="BU972" s="5"/>
      <c r="BY972" s="5"/>
      <c r="BZ972" s="5"/>
      <c r="CD972" s="5"/>
      <c r="CE972" s="5"/>
      <c r="CI972" s="5"/>
      <c r="CJ972" s="5"/>
      <c r="CN972" s="5"/>
      <c r="CO972" s="5"/>
      <c r="CS972" s="5"/>
      <c r="CT972" s="5"/>
      <c r="CX972" s="5"/>
      <c r="CY972" s="5"/>
      <c r="DC972" s="5"/>
      <c r="DD972" s="5"/>
      <c r="DH972" s="5"/>
      <c r="DI972" s="5"/>
      <c r="DM972" s="5"/>
      <c r="DN972" s="5"/>
      <c r="DR972" s="30"/>
    </row>
    <row r="973" spans="1:122" ht="13.5" customHeight="1" x14ac:dyDescent="0.15">
      <c r="A973" s="20">
        <v>970</v>
      </c>
      <c r="V973" s="52"/>
      <c r="AQ973" s="27"/>
      <c r="AS973" s="3"/>
      <c r="AT973" s="4"/>
      <c r="AZ973" s="5"/>
      <c r="BA973" s="5"/>
      <c r="BD973" s="6"/>
      <c r="BE973" s="5"/>
      <c r="BF973" s="5"/>
      <c r="BJ973" s="5"/>
      <c r="BK973" s="5"/>
      <c r="BO973" s="5"/>
      <c r="BP973" s="5"/>
      <c r="BT973" s="5"/>
      <c r="BU973" s="5"/>
      <c r="BY973" s="5"/>
      <c r="BZ973" s="5"/>
      <c r="CD973" s="5"/>
      <c r="CE973" s="5"/>
      <c r="CI973" s="5"/>
      <c r="CJ973" s="5"/>
      <c r="CN973" s="5"/>
      <c r="CO973" s="5"/>
      <c r="CS973" s="5"/>
      <c r="CT973" s="5"/>
      <c r="CX973" s="5"/>
      <c r="CY973" s="5"/>
      <c r="DC973" s="5"/>
      <c r="DD973" s="5"/>
      <c r="DH973" s="5"/>
      <c r="DI973" s="5"/>
      <c r="DM973" s="5"/>
      <c r="DN973" s="5"/>
      <c r="DR973" s="30"/>
    </row>
    <row r="974" spans="1:122" ht="13.5" customHeight="1" x14ac:dyDescent="0.15">
      <c r="A974" s="20">
        <v>971</v>
      </c>
      <c r="V974" s="52"/>
      <c r="AQ974" s="27"/>
      <c r="AS974" s="3"/>
      <c r="AT974" s="4"/>
      <c r="AZ974" s="5"/>
      <c r="BA974" s="5"/>
      <c r="BD974" s="6"/>
      <c r="BE974" s="5"/>
      <c r="BF974" s="5"/>
      <c r="BJ974" s="5"/>
      <c r="BK974" s="5"/>
      <c r="BO974" s="5"/>
      <c r="BP974" s="5"/>
      <c r="BT974" s="5"/>
      <c r="BU974" s="5"/>
      <c r="BY974" s="5"/>
      <c r="BZ974" s="5"/>
      <c r="CD974" s="5"/>
      <c r="CE974" s="5"/>
      <c r="CI974" s="5"/>
      <c r="CJ974" s="5"/>
      <c r="CN974" s="5"/>
      <c r="CO974" s="5"/>
      <c r="CS974" s="5"/>
      <c r="CT974" s="5"/>
      <c r="CX974" s="5"/>
      <c r="CY974" s="5"/>
      <c r="DC974" s="5"/>
      <c r="DD974" s="5"/>
      <c r="DH974" s="5"/>
      <c r="DI974" s="5"/>
      <c r="DM974" s="5"/>
      <c r="DN974" s="5"/>
      <c r="DR974" s="30"/>
    </row>
    <row r="975" spans="1:122" ht="13.5" customHeight="1" x14ac:dyDescent="0.15">
      <c r="A975" s="20">
        <v>972</v>
      </c>
      <c r="V975" s="52"/>
      <c r="AQ975" s="27"/>
      <c r="AS975" s="3"/>
      <c r="AT975" s="4"/>
      <c r="AZ975" s="5"/>
      <c r="BA975" s="5"/>
      <c r="BD975" s="6"/>
      <c r="BE975" s="5"/>
      <c r="BF975" s="5"/>
      <c r="BJ975" s="5"/>
      <c r="BK975" s="5"/>
      <c r="BO975" s="5"/>
      <c r="BP975" s="5"/>
      <c r="BT975" s="5"/>
      <c r="BU975" s="5"/>
      <c r="BY975" s="5"/>
      <c r="BZ975" s="5"/>
      <c r="CD975" s="5"/>
      <c r="CE975" s="5"/>
      <c r="CI975" s="5"/>
      <c r="CJ975" s="5"/>
      <c r="CN975" s="5"/>
      <c r="CO975" s="5"/>
      <c r="CS975" s="5"/>
      <c r="CT975" s="5"/>
      <c r="CX975" s="5"/>
      <c r="CY975" s="5"/>
      <c r="DC975" s="5"/>
      <c r="DD975" s="5"/>
      <c r="DH975" s="5"/>
      <c r="DI975" s="5"/>
      <c r="DM975" s="5"/>
      <c r="DN975" s="5"/>
      <c r="DR975" s="30"/>
    </row>
    <row r="976" spans="1:122" ht="13.5" customHeight="1" x14ac:dyDescent="0.15">
      <c r="A976" s="20">
        <v>973</v>
      </c>
      <c r="V976" s="52"/>
      <c r="AQ976" s="27"/>
      <c r="AS976" s="3"/>
      <c r="AT976" s="4"/>
      <c r="AZ976" s="5"/>
      <c r="BA976" s="5"/>
      <c r="BD976" s="6"/>
      <c r="BE976" s="5"/>
      <c r="BF976" s="5"/>
      <c r="BJ976" s="5"/>
      <c r="BK976" s="5"/>
      <c r="BO976" s="5"/>
      <c r="BP976" s="5"/>
      <c r="BT976" s="5"/>
      <c r="BU976" s="5"/>
      <c r="BY976" s="5"/>
      <c r="BZ976" s="5"/>
      <c r="CD976" s="5"/>
      <c r="CE976" s="5"/>
      <c r="CI976" s="5"/>
      <c r="CJ976" s="5"/>
      <c r="CN976" s="5"/>
      <c r="CO976" s="5"/>
      <c r="CS976" s="5"/>
      <c r="CT976" s="5"/>
      <c r="CX976" s="5"/>
      <c r="CY976" s="5"/>
      <c r="DC976" s="5"/>
      <c r="DD976" s="5"/>
      <c r="DH976" s="5"/>
      <c r="DI976" s="5"/>
      <c r="DM976" s="5"/>
      <c r="DN976" s="5"/>
      <c r="DR976" s="30"/>
    </row>
    <row r="977" spans="1:122" ht="13.5" customHeight="1" x14ac:dyDescent="0.15">
      <c r="A977" s="20">
        <v>974</v>
      </c>
      <c r="V977" s="52"/>
      <c r="AQ977" s="27"/>
      <c r="AS977" s="3"/>
      <c r="AT977" s="4"/>
      <c r="AZ977" s="5"/>
      <c r="BA977" s="5"/>
      <c r="BD977" s="6"/>
      <c r="BE977" s="5"/>
      <c r="BF977" s="5"/>
      <c r="BJ977" s="5"/>
      <c r="BK977" s="5"/>
      <c r="BO977" s="5"/>
      <c r="BP977" s="5"/>
      <c r="BT977" s="5"/>
      <c r="BU977" s="5"/>
      <c r="BY977" s="5"/>
      <c r="BZ977" s="5"/>
      <c r="CD977" s="5"/>
      <c r="CE977" s="5"/>
      <c r="CI977" s="5"/>
      <c r="CJ977" s="5"/>
      <c r="CN977" s="5"/>
      <c r="CO977" s="5"/>
      <c r="CS977" s="5"/>
      <c r="CT977" s="5"/>
      <c r="CX977" s="5"/>
      <c r="CY977" s="5"/>
      <c r="DC977" s="5"/>
      <c r="DD977" s="5"/>
      <c r="DH977" s="5"/>
      <c r="DI977" s="5"/>
      <c r="DM977" s="5"/>
      <c r="DN977" s="5"/>
      <c r="DR977" s="30"/>
    </row>
    <row r="978" spans="1:122" ht="13.5" customHeight="1" x14ac:dyDescent="0.15">
      <c r="A978" s="20">
        <v>975</v>
      </c>
      <c r="V978" s="52"/>
      <c r="AQ978" s="27"/>
      <c r="AS978" s="3"/>
      <c r="AT978" s="4"/>
      <c r="AZ978" s="5"/>
      <c r="BA978" s="5"/>
      <c r="BD978" s="6"/>
      <c r="BE978" s="5"/>
      <c r="BF978" s="5"/>
      <c r="BJ978" s="5"/>
      <c r="BK978" s="5"/>
      <c r="BO978" s="5"/>
      <c r="BP978" s="5"/>
      <c r="BT978" s="5"/>
      <c r="BU978" s="5"/>
      <c r="BY978" s="5"/>
      <c r="BZ978" s="5"/>
      <c r="CD978" s="5"/>
      <c r="CE978" s="5"/>
      <c r="CI978" s="5"/>
      <c r="CJ978" s="5"/>
      <c r="CN978" s="5"/>
      <c r="CO978" s="5"/>
      <c r="CS978" s="5"/>
      <c r="CT978" s="5"/>
      <c r="CX978" s="5"/>
      <c r="CY978" s="5"/>
      <c r="DC978" s="5"/>
      <c r="DD978" s="5"/>
      <c r="DH978" s="5"/>
      <c r="DI978" s="5"/>
      <c r="DM978" s="5"/>
      <c r="DN978" s="5"/>
      <c r="DR978" s="30"/>
    </row>
    <row r="979" spans="1:122" ht="13.5" customHeight="1" x14ac:dyDescent="0.15">
      <c r="A979" s="20">
        <v>976</v>
      </c>
      <c r="V979" s="52"/>
      <c r="AQ979" s="27"/>
      <c r="AS979" s="3"/>
      <c r="AT979" s="4"/>
      <c r="AZ979" s="5"/>
      <c r="BA979" s="5"/>
      <c r="BD979" s="6"/>
      <c r="BE979" s="5"/>
      <c r="BF979" s="5"/>
      <c r="BJ979" s="5"/>
      <c r="BK979" s="5"/>
      <c r="BO979" s="5"/>
      <c r="BP979" s="5"/>
      <c r="BT979" s="5"/>
      <c r="BU979" s="5"/>
      <c r="BY979" s="5"/>
      <c r="BZ979" s="5"/>
      <c r="CD979" s="5"/>
      <c r="CE979" s="5"/>
      <c r="CI979" s="5"/>
      <c r="CJ979" s="5"/>
      <c r="CN979" s="5"/>
      <c r="CO979" s="5"/>
      <c r="CS979" s="5"/>
      <c r="CT979" s="5"/>
      <c r="CX979" s="5"/>
      <c r="CY979" s="5"/>
      <c r="DC979" s="5"/>
      <c r="DD979" s="5"/>
      <c r="DH979" s="5"/>
      <c r="DI979" s="5"/>
      <c r="DM979" s="5"/>
      <c r="DN979" s="5"/>
      <c r="DR979" s="30"/>
    </row>
    <row r="980" spans="1:122" ht="13.5" customHeight="1" x14ac:dyDescent="0.15">
      <c r="A980" s="20">
        <v>977</v>
      </c>
      <c r="V980" s="52"/>
      <c r="AQ980" s="27"/>
      <c r="AS980" s="3"/>
      <c r="AT980" s="4"/>
      <c r="AZ980" s="5"/>
      <c r="BA980" s="5"/>
      <c r="BD980" s="6"/>
      <c r="BE980" s="5"/>
      <c r="BF980" s="5"/>
      <c r="BJ980" s="5"/>
      <c r="BK980" s="5"/>
      <c r="BO980" s="5"/>
      <c r="BP980" s="5"/>
      <c r="BT980" s="5"/>
      <c r="BU980" s="5"/>
      <c r="BY980" s="5"/>
      <c r="BZ980" s="5"/>
      <c r="CD980" s="5"/>
      <c r="CE980" s="5"/>
      <c r="CI980" s="5"/>
      <c r="CJ980" s="5"/>
      <c r="CN980" s="5"/>
      <c r="CO980" s="5"/>
      <c r="CS980" s="5"/>
      <c r="CT980" s="5"/>
      <c r="CX980" s="5"/>
      <c r="CY980" s="5"/>
      <c r="DC980" s="5"/>
      <c r="DD980" s="5"/>
      <c r="DH980" s="5"/>
      <c r="DI980" s="5"/>
      <c r="DM980" s="5"/>
      <c r="DN980" s="5"/>
      <c r="DR980" s="30"/>
    </row>
    <row r="981" spans="1:122" ht="13.5" customHeight="1" x14ac:dyDescent="0.15">
      <c r="A981" s="20">
        <v>978</v>
      </c>
      <c r="V981" s="52"/>
      <c r="AQ981" s="27"/>
      <c r="AS981" s="3"/>
      <c r="AT981" s="4"/>
      <c r="AZ981" s="5"/>
      <c r="BA981" s="5"/>
      <c r="BD981" s="6"/>
      <c r="BE981" s="5"/>
      <c r="BF981" s="5"/>
      <c r="BJ981" s="5"/>
      <c r="BK981" s="5"/>
      <c r="BO981" s="5"/>
      <c r="BP981" s="5"/>
      <c r="BT981" s="5"/>
      <c r="BU981" s="5"/>
      <c r="BY981" s="5"/>
      <c r="BZ981" s="5"/>
      <c r="CD981" s="5"/>
      <c r="CE981" s="5"/>
      <c r="CI981" s="5"/>
      <c r="CJ981" s="5"/>
      <c r="CN981" s="5"/>
      <c r="CO981" s="5"/>
      <c r="CS981" s="5"/>
      <c r="CT981" s="5"/>
      <c r="CX981" s="5"/>
      <c r="CY981" s="5"/>
      <c r="DC981" s="5"/>
      <c r="DD981" s="5"/>
      <c r="DH981" s="5"/>
      <c r="DI981" s="5"/>
      <c r="DM981" s="5"/>
      <c r="DN981" s="5"/>
      <c r="DR981" s="30"/>
    </row>
    <row r="982" spans="1:122" ht="13.5" customHeight="1" x14ac:dyDescent="0.15">
      <c r="A982" s="20">
        <v>979</v>
      </c>
      <c r="V982" s="52"/>
      <c r="AQ982" s="27"/>
      <c r="AS982" s="3"/>
      <c r="AT982" s="4"/>
      <c r="AZ982" s="5"/>
      <c r="BA982" s="5"/>
      <c r="BD982" s="6"/>
      <c r="BE982" s="5"/>
      <c r="BF982" s="5"/>
      <c r="BJ982" s="5"/>
      <c r="BK982" s="5"/>
      <c r="BO982" s="5"/>
      <c r="BP982" s="5"/>
      <c r="BT982" s="5"/>
      <c r="BU982" s="5"/>
      <c r="BY982" s="5"/>
      <c r="BZ982" s="5"/>
      <c r="CD982" s="5"/>
      <c r="CE982" s="5"/>
      <c r="CI982" s="5"/>
      <c r="CJ982" s="5"/>
      <c r="CN982" s="5"/>
      <c r="CO982" s="5"/>
      <c r="CS982" s="5"/>
      <c r="CT982" s="5"/>
      <c r="CX982" s="5"/>
      <c r="CY982" s="5"/>
      <c r="DC982" s="5"/>
      <c r="DD982" s="5"/>
      <c r="DH982" s="5"/>
      <c r="DI982" s="5"/>
      <c r="DM982" s="5"/>
      <c r="DN982" s="5"/>
      <c r="DR982" s="30"/>
    </row>
    <row r="983" spans="1:122" ht="13.5" customHeight="1" x14ac:dyDescent="0.15">
      <c r="A983" s="20">
        <v>980</v>
      </c>
      <c r="V983" s="52"/>
      <c r="AQ983" s="27"/>
      <c r="AS983" s="3"/>
      <c r="AT983" s="4"/>
      <c r="AZ983" s="5"/>
      <c r="BA983" s="5"/>
      <c r="BD983" s="6"/>
      <c r="BE983" s="5"/>
      <c r="BF983" s="5"/>
      <c r="BJ983" s="5"/>
      <c r="BK983" s="5"/>
      <c r="BO983" s="5"/>
      <c r="BP983" s="5"/>
      <c r="BT983" s="5"/>
      <c r="BU983" s="5"/>
      <c r="BY983" s="5"/>
      <c r="BZ983" s="5"/>
      <c r="CD983" s="5"/>
      <c r="CE983" s="5"/>
      <c r="CI983" s="5"/>
      <c r="CJ983" s="5"/>
      <c r="CN983" s="5"/>
      <c r="CO983" s="5"/>
      <c r="CS983" s="5"/>
      <c r="CT983" s="5"/>
      <c r="CX983" s="5"/>
      <c r="CY983" s="5"/>
      <c r="DC983" s="5"/>
      <c r="DD983" s="5"/>
      <c r="DH983" s="5"/>
      <c r="DI983" s="5"/>
      <c r="DM983" s="5"/>
      <c r="DN983" s="5"/>
      <c r="DR983" s="30"/>
    </row>
    <row r="984" spans="1:122" ht="13.5" customHeight="1" x14ac:dyDescent="0.15">
      <c r="A984" s="20">
        <v>981</v>
      </c>
      <c r="V984" s="52"/>
      <c r="AQ984" s="27"/>
      <c r="AS984" s="3"/>
      <c r="AT984" s="4"/>
      <c r="AZ984" s="5"/>
      <c r="BA984" s="5"/>
      <c r="BD984" s="6"/>
      <c r="BE984" s="5"/>
      <c r="BF984" s="5"/>
      <c r="BJ984" s="5"/>
      <c r="BK984" s="5"/>
      <c r="BO984" s="5"/>
      <c r="BP984" s="5"/>
      <c r="BT984" s="5"/>
      <c r="BU984" s="5"/>
      <c r="BY984" s="5"/>
      <c r="BZ984" s="5"/>
      <c r="CD984" s="5"/>
      <c r="CE984" s="5"/>
      <c r="CI984" s="5"/>
      <c r="CJ984" s="5"/>
      <c r="CN984" s="5"/>
      <c r="CO984" s="5"/>
      <c r="CS984" s="5"/>
      <c r="CT984" s="5"/>
      <c r="CX984" s="5"/>
      <c r="CY984" s="5"/>
      <c r="DC984" s="5"/>
      <c r="DD984" s="5"/>
      <c r="DH984" s="5"/>
      <c r="DI984" s="5"/>
      <c r="DM984" s="5"/>
      <c r="DN984" s="5"/>
      <c r="DR984" s="30"/>
    </row>
    <row r="985" spans="1:122" ht="13.5" customHeight="1" x14ac:dyDescent="0.15">
      <c r="A985" s="20">
        <v>982</v>
      </c>
      <c r="V985" s="52"/>
      <c r="AQ985" s="27"/>
      <c r="AS985" s="3"/>
      <c r="AT985" s="4"/>
      <c r="AZ985" s="5"/>
      <c r="BA985" s="5"/>
      <c r="BD985" s="6"/>
      <c r="BE985" s="5"/>
      <c r="BF985" s="5"/>
      <c r="BJ985" s="5"/>
      <c r="BK985" s="5"/>
      <c r="BO985" s="5"/>
      <c r="BP985" s="5"/>
      <c r="BT985" s="5"/>
      <c r="BU985" s="5"/>
      <c r="BY985" s="5"/>
      <c r="BZ985" s="5"/>
      <c r="CD985" s="5"/>
      <c r="CE985" s="5"/>
      <c r="CI985" s="5"/>
      <c r="CJ985" s="5"/>
      <c r="CN985" s="5"/>
      <c r="CO985" s="5"/>
      <c r="CS985" s="5"/>
      <c r="CT985" s="5"/>
      <c r="CX985" s="5"/>
      <c r="CY985" s="5"/>
      <c r="DC985" s="5"/>
      <c r="DD985" s="5"/>
      <c r="DH985" s="5"/>
      <c r="DI985" s="5"/>
      <c r="DM985" s="5"/>
      <c r="DN985" s="5"/>
      <c r="DR985" s="30"/>
    </row>
    <row r="986" spans="1:122" ht="13.5" customHeight="1" x14ac:dyDescent="0.15">
      <c r="A986" s="20">
        <v>983</v>
      </c>
      <c r="V986" s="52"/>
      <c r="AQ986" s="27"/>
      <c r="AS986" s="3"/>
      <c r="AT986" s="4"/>
      <c r="AZ986" s="5"/>
      <c r="BA986" s="5"/>
      <c r="BD986" s="6"/>
      <c r="BE986" s="5"/>
      <c r="BF986" s="5"/>
      <c r="BJ986" s="5"/>
      <c r="BK986" s="5"/>
      <c r="BO986" s="5"/>
      <c r="BP986" s="5"/>
      <c r="BT986" s="5"/>
      <c r="BU986" s="5"/>
      <c r="BY986" s="5"/>
      <c r="BZ986" s="5"/>
      <c r="CD986" s="5"/>
      <c r="CE986" s="5"/>
      <c r="CI986" s="5"/>
      <c r="CJ986" s="5"/>
      <c r="CN986" s="5"/>
      <c r="CO986" s="5"/>
      <c r="CS986" s="5"/>
      <c r="CT986" s="5"/>
      <c r="CX986" s="5"/>
      <c r="CY986" s="5"/>
      <c r="DC986" s="5"/>
      <c r="DD986" s="5"/>
      <c r="DH986" s="5"/>
      <c r="DI986" s="5"/>
      <c r="DM986" s="5"/>
      <c r="DN986" s="5"/>
      <c r="DR986" s="30"/>
    </row>
    <row r="987" spans="1:122" ht="13.5" customHeight="1" x14ac:dyDescent="0.15">
      <c r="A987" s="20">
        <v>984</v>
      </c>
      <c r="V987" s="52"/>
      <c r="AQ987" s="27"/>
      <c r="AS987" s="3"/>
      <c r="AT987" s="4"/>
      <c r="AZ987" s="5"/>
      <c r="BA987" s="5"/>
      <c r="BD987" s="6"/>
      <c r="BE987" s="5"/>
      <c r="BF987" s="5"/>
      <c r="BJ987" s="5"/>
      <c r="BK987" s="5"/>
      <c r="BO987" s="5"/>
      <c r="BP987" s="5"/>
      <c r="BT987" s="5"/>
      <c r="BU987" s="5"/>
      <c r="BY987" s="5"/>
      <c r="BZ987" s="5"/>
      <c r="CD987" s="5"/>
      <c r="CE987" s="5"/>
      <c r="CI987" s="5"/>
      <c r="CJ987" s="5"/>
      <c r="CN987" s="5"/>
      <c r="CO987" s="5"/>
      <c r="CS987" s="5"/>
      <c r="CT987" s="5"/>
      <c r="CX987" s="5"/>
      <c r="CY987" s="5"/>
      <c r="DC987" s="5"/>
      <c r="DD987" s="5"/>
      <c r="DH987" s="5"/>
      <c r="DI987" s="5"/>
      <c r="DM987" s="5"/>
      <c r="DN987" s="5"/>
      <c r="DR987" s="30"/>
    </row>
    <row r="988" spans="1:122" ht="13.5" customHeight="1" x14ac:dyDescent="0.15">
      <c r="A988" s="20">
        <v>985</v>
      </c>
      <c r="V988" s="52"/>
      <c r="AQ988" s="27"/>
      <c r="AS988" s="3"/>
      <c r="AT988" s="4"/>
      <c r="AZ988" s="5"/>
      <c r="BA988" s="5"/>
      <c r="BD988" s="6"/>
      <c r="BE988" s="5"/>
      <c r="BF988" s="5"/>
      <c r="BJ988" s="5"/>
      <c r="BK988" s="5"/>
      <c r="BO988" s="5"/>
      <c r="BP988" s="5"/>
      <c r="BT988" s="5"/>
      <c r="BU988" s="5"/>
      <c r="BY988" s="5"/>
      <c r="BZ988" s="5"/>
      <c r="CD988" s="5"/>
      <c r="CE988" s="5"/>
      <c r="CI988" s="5"/>
      <c r="CJ988" s="5"/>
      <c r="CN988" s="5"/>
      <c r="CO988" s="5"/>
      <c r="CS988" s="5"/>
      <c r="CT988" s="5"/>
      <c r="CX988" s="5"/>
      <c r="CY988" s="5"/>
      <c r="DC988" s="5"/>
      <c r="DD988" s="5"/>
      <c r="DH988" s="5"/>
      <c r="DI988" s="5"/>
      <c r="DM988" s="5"/>
      <c r="DN988" s="5"/>
      <c r="DR988" s="30"/>
    </row>
    <row r="989" spans="1:122" ht="13.5" customHeight="1" x14ac:dyDescent="0.15">
      <c r="A989" s="20">
        <v>986</v>
      </c>
      <c r="V989" s="52"/>
      <c r="AQ989" s="27"/>
      <c r="AS989" s="3"/>
      <c r="AT989" s="4"/>
      <c r="AZ989" s="5"/>
      <c r="BA989" s="5"/>
      <c r="BD989" s="6"/>
      <c r="BE989" s="5"/>
      <c r="BF989" s="5"/>
      <c r="BJ989" s="5"/>
      <c r="BK989" s="5"/>
      <c r="BO989" s="5"/>
      <c r="BP989" s="5"/>
      <c r="BT989" s="5"/>
      <c r="BU989" s="5"/>
      <c r="BY989" s="5"/>
      <c r="BZ989" s="5"/>
      <c r="CD989" s="5"/>
      <c r="CE989" s="5"/>
      <c r="CI989" s="5"/>
      <c r="CJ989" s="5"/>
      <c r="CN989" s="5"/>
      <c r="CO989" s="5"/>
      <c r="CS989" s="5"/>
      <c r="CT989" s="5"/>
      <c r="CX989" s="5"/>
      <c r="CY989" s="5"/>
      <c r="DC989" s="5"/>
      <c r="DD989" s="5"/>
      <c r="DH989" s="5"/>
      <c r="DI989" s="5"/>
      <c r="DM989" s="5"/>
      <c r="DN989" s="5"/>
      <c r="DR989" s="30"/>
    </row>
    <row r="990" spans="1:122" ht="13.5" customHeight="1" x14ac:dyDescent="0.15">
      <c r="A990" s="20">
        <v>987</v>
      </c>
      <c r="V990" s="52"/>
      <c r="AQ990" s="27"/>
      <c r="AS990" s="3"/>
      <c r="AT990" s="4"/>
      <c r="AZ990" s="5"/>
      <c r="BA990" s="5"/>
      <c r="BD990" s="6"/>
      <c r="BE990" s="5"/>
      <c r="BF990" s="5"/>
      <c r="BJ990" s="5"/>
      <c r="BK990" s="5"/>
      <c r="BO990" s="5"/>
      <c r="BP990" s="5"/>
      <c r="BT990" s="5"/>
      <c r="BU990" s="5"/>
      <c r="BY990" s="5"/>
      <c r="BZ990" s="5"/>
      <c r="CD990" s="5"/>
      <c r="CE990" s="5"/>
      <c r="CI990" s="5"/>
      <c r="CJ990" s="5"/>
      <c r="CN990" s="5"/>
      <c r="CO990" s="5"/>
      <c r="CS990" s="5"/>
      <c r="CT990" s="5"/>
      <c r="CX990" s="5"/>
      <c r="CY990" s="5"/>
      <c r="DC990" s="5"/>
      <c r="DD990" s="5"/>
      <c r="DH990" s="5"/>
      <c r="DI990" s="5"/>
      <c r="DM990" s="5"/>
      <c r="DN990" s="5"/>
      <c r="DR990" s="30"/>
    </row>
    <row r="991" spans="1:122" ht="13.5" customHeight="1" x14ac:dyDescent="0.15">
      <c r="A991" s="20">
        <v>988</v>
      </c>
      <c r="V991" s="52"/>
      <c r="AQ991" s="27"/>
      <c r="AS991" s="3"/>
      <c r="AT991" s="4"/>
      <c r="AZ991" s="5"/>
      <c r="BA991" s="5"/>
      <c r="BD991" s="6"/>
      <c r="BE991" s="5"/>
      <c r="BF991" s="5"/>
      <c r="BJ991" s="5"/>
      <c r="BK991" s="5"/>
      <c r="BO991" s="5"/>
      <c r="BP991" s="5"/>
      <c r="BT991" s="5"/>
      <c r="BU991" s="5"/>
      <c r="BY991" s="5"/>
      <c r="BZ991" s="5"/>
      <c r="CD991" s="5"/>
      <c r="CE991" s="5"/>
      <c r="CI991" s="5"/>
      <c r="CJ991" s="5"/>
      <c r="CN991" s="5"/>
      <c r="CO991" s="5"/>
      <c r="CS991" s="5"/>
      <c r="CT991" s="5"/>
      <c r="CX991" s="5"/>
      <c r="CY991" s="5"/>
      <c r="DC991" s="5"/>
      <c r="DD991" s="5"/>
      <c r="DH991" s="5"/>
      <c r="DI991" s="5"/>
      <c r="DM991" s="5"/>
      <c r="DN991" s="5"/>
      <c r="DR991" s="30"/>
    </row>
    <row r="992" spans="1:122" ht="13.5" customHeight="1" x14ac:dyDescent="0.15">
      <c r="A992" s="20">
        <v>989</v>
      </c>
      <c r="V992" s="52"/>
      <c r="AQ992" s="27"/>
      <c r="AS992" s="3"/>
      <c r="AT992" s="4"/>
      <c r="AZ992" s="5"/>
      <c r="BA992" s="5"/>
      <c r="BD992" s="6"/>
      <c r="BE992" s="5"/>
      <c r="BF992" s="5"/>
      <c r="BJ992" s="5"/>
      <c r="BK992" s="5"/>
      <c r="BO992" s="5"/>
      <c r="BP992" s="5"/>
      <c r="BT992" s="5"/>
      <c r="BU992" s="5"/>
      <c r="BY992" s="5"/>
      <c r="BZ992" s="5"/>
      <c r="CD992" s="5"/>
      <c r="CE992" s="5"/>
      <c r="CI992" s="5"/>
      <c r="CJ992" s="5"/>
      <c r="CN992" s="5"/>
      <c r="CO992" s="5"/>
      <c r="CS992" s="5"/>
      <c r="CT992" s="5"/>
      <c r="CX992" s="5"/>
      <c r="CY992" s="5"/>
      <c r="DC992" s="5"/>
      <c r="DD992" s="5"/>
      <c r="DH992" s="5"/>
      <c r="DI992" s="5"/>
      <c r="DM992" s="5"/>
      <c r="DN992" s="5"/>
      <c r="DR992" s="30"/>
    </row>
    <row r="993" spans="1:122" ht="13.5" customHeight="1" x14ac:dyDescent="0.15">
      <c r="A993" s="20">
        <v>990</v>
      </c>
      <c r="V993" s="52"/>
      <c r="AQ993" s="27"/>
      <c r="AS993" s="3"/>
      <c r="AT993" s="4"/>
      <c r="AZ993" s="5"/>
      <c r="BA993" s="5"/>
      <c r="BD993" s="6"/>
      <c r="BE993" s="5"/>
      <c r="BF993" s="5"/>
      <c r="BJ993" s="5"/>
      <c r="BK993" s="5"/>
      <c r="BO993" s="5"/>
      <c r="BP993" s="5"/>
      <c r="BT993" s="5"/>
      <c r="BU993" s="5"/>
      <c r="BY993" s="5"/>
      <c r="BZ993" s="5"/>
      <c r="CD993" s="5"/>
      <c r="CE993" s="5"/>
      <c r="CI993" s="5"/>
      <c r="CJ993" s="5"/>
      <c r="CN993" s="5"/>
      <c r="CO993" s="5"/>
      <c r="CS993" s="5"/>
      <c r="CT993" s="5"/>
      <c r="CX993" s="5"/>
      <c r="CY993" s="5"/>
      <c r="DC993" s="5"/>
      <c r="DD993" s="5"/>
      <c r="DH993" s="5"/>
      <c r="DI993" s="5"/>
      <c r="DM993" s="5"/>
      <c r="DN993" s="5"/>
      <c r="DR993" s="30"/>
    </row>
    <row r="994" spans="1:122" ht="13.5" customHeight="1" x14ac:dyDescent="0.15">
      <c r="A994" s="20">
        <v>991</v>
      </c>
      <c r="V994" s="52"/>
      <c r="AQ994" s="27"/>
      <c r="AS994" s="3"/>
      <c r="AT994" s="4"/>
      <c r="AZ994" s="5"/>
      <c r="BA994" s="5"/>
      <c r="BD994" s="6"/>
      <c r="BE994" s="5"/>
      <c r="BF994" s="5"/>
      <c r="BJ994" s="5"/>
      <c r="BK994" s="5"/>
      <c r="BO994" s="5"/>
      <c r="BP994" s="5"/>
      <c r="BT994" s="5"/>
      <c r="BU994" s="5"/>
      <c r="BY994" s="5"/>
      <c r="BZ994" s="5"/>
      <c r="CD994" s="5"/>
      <c r="CE994" s="5"/>
      <c r="CI994" s="5"/>
      <c r="CJ994" s="5"/>
      <c r="CN994" s="5"/>
      <c r="CO994" s="5"/>
      <c r="CS994" s="5"/>
      <c r="CT994" s="5"/>
      <c r="CX994" s="5"/>
      <c r="CY994" s="5"/>
      <c r="DC994" s="5"/>
      <c r="DD994" s="5"/>
      <c r="DH994" s="5"/>
      <c r="DI994" s="5"/>
      <c r="DM994" s="5"/>
      <c r="DN994" s="5"/>
      <c r="DR994" s="30"/>
    </row>
    <row r="995" spans="1:122" ht="13.5" customHeight="1" x14ac:dyDescent="0.15">
      <c r="A995" s="20">
        <v>992</v>
      </c>
      <c r="V995" s="52"/>
      <c r="AQ995" s="27"/>
      <c r="AS995" s="3"/>
      <c r="AT995" s="4"/>
      <c r="AZ995" s="5"/>
      <c r="BA995" s="5"/>
      <c r="BD995" s="6"/>
      <c r="BE995" s="5"/>
      <c r="BF995" s="5"/>
      <c r="BJ995" s="5"/>
      <c r="BK995" s="5"/>
      <c r="BO995" s="5"/>
      <c r="BP995" s="5"/>
      <c r="BT995" s="5"/>
      <c r="BU995" s="5"/>
      <c r="BY995" s="5"/>
      <c r="BZ995" s="5"/>
      <c r="CD995" s="5"/>
      <c r="CE995" s="5"/>
      <c r="CI995" s="5"/>
      <c r="CJ995" s="5"/>
      <c r="CN995" s="5"/>
      <c r="CO995" s="5"/>
      <c r="CS995" s="5"/>
      <c r="CT995" s="5"/>
      <c r="CX995" s="5"/>
      <c r="CY995" s="5"/>
      <c r="DC995" s="5"/>
      <c r="DD995" s="5"/>
      <c r="DH995" s="5"/>
      <c r="DI995" s="5"/>
      <c r="DM995" s="5"/>
      <c r="DN995" s="5"/>
      <c r="DR995" s="30"/>
    </row>
    <row r="996" spans="1:122" ht="13.5" customHeight="1" x14ac:dyDescent="0.15">
      <c r="A996" s="20">
        <v>993</v>
      </c>
      <c r="V996" s="52"/>
      <c r="AQ996" s="27"/>
      <c r="AS996" s="3"/>
      <c r="AT996" s="4"/>
      <c r="AZ996" s="5"/>
      <c r="BA996" s="5"/>
      <c r="BD996" s="6"/>
      <c r="BE996" s="5"/>
      <c r="BF996" s="5"/>
      <c r="BJ996" s="5"/>
      <c r="BK996" s="5"/>
      <c r="BO996" s="5"/>
      <c r="BP996" s="5"/>
      <c r="BT996" s="5"/>
      <c r="BU996" s="5"/>
      <c r="BY996" s="5"/>
      <c r="BZ996" s="5"/>
      <c r="CD996" s="5"/>
      <c r="CE996" s="5"/>
      <c r="CI996" s="5"/>
      <c r="CJ996" s="5"/>
      <c r="CN996" s="5"/>
      <c r="CO996" s="5"/>
      <c r="CS996" s="5"/>
      <c r="CT996" s="5"/>
      <c r="CX996" s="5"/>
      <c r="CY996" s="5"/>
      <c r="DC996" s="5"/>
      <c r="DD996" s="5"/>
      <c r="DH996" s="5"/>
      <c r="DI996" s="5"/>
      <c r="DM996" s="5"/>
      <c r="DN996" s="5"/>
      <c r="DR996" s="30"/>
    </row>
    <row r="997" spans="1:122" ht="13.5" customHeight="1" x14ac:dyDescent="0.15">
      <c r="A997" s="20">
        <v>994</v>
      </c>
      <c r="V997" s="52"/>
      <c r="AQ997" s="27"/>
      <c r="AS997" s="3"/>
      <c r="AT997" s="4"/>
      <c r="AZ997" s="5"/>
      <c r="BA997" s="5"/>
      <c r="BD997" s="6"/>
      <c r="BE997" s="5"/>
      <c r="BF997" s="5"/>
      <c r="BJ997" s="5"/>
      <c r="BK997" s="5"/>
      <c r="BO997" s="5"/>
      <c r="BP997" s="5"/>
      <c r="BT997" s="5"/>
      <c r="BU997" s="5"/>
      <c r="BY997" s="5"/>
      <c r="BZ997" s="5"/>
      <c r="CD997" s="5"/>
      <c r="CE997" s="5"/>
      <c r="CI997" s="5"/>
      <c r="CJ997" s="5"/>
      <c r="CN997" s="5"/>
      <c r="CO997" s="5"/>
      <c r="CS997" s="5"/>
      <c r="CT997" s="5"/>
      <c r="CX997" s="5"/>
      <c r="CY997" s="5"/>
      <c r="DC997" s="5"/>
      <c r="DD997" s="5"/>
      <c r="DH997" s="5"/>
      <c r="DI997" s="5"/>
      <c r="DM997" s="5"/>
      <c r="DN997" s="5"/>
      <c r="DR997" s="30"/>
    </row>
    <row r="998" spans="1:122" ht="13.5" customHeight="1" x14ac:dyDescent="0.15">
      <c r="A998" s="20">
        <v>995</v>
      </c>
      <c r="V998" s="52"/>
      <c r="AQ998" s="27"/>
      <c r="AS998" s="3"/>
      <c r="AT998" s="4"/>
      <c r="AZ998" s="5"/>
      <c r="BA998" s="5"/>
      <c r="BD998" s="6"/>
      <c r="BE998" s="5"/>
      <c r="BF998" s="5"/>
      <c r="BJ998" s="5"/>
      <c r="BK998" s="5"/>
      <c r="BO998" s="5"/>
      <c r="BP998" s="5"/>
      <c r="BT998" s="5"/>
      <c r="BU998" s="5"/>
      <c r="BY998" s="5"/>
      <c r="BZ998" s="5"/>
      <c r="CD998" s="5"/>
      <c r="CE998" s="5"/>
      <c r="CI998" s="5"/>
      <c r="CJ998" s="5"/>
      <c r="CN998" s="5"/>
      <c r="CO998" s="5"/>
      <c r="CS998" s="5"/>
      <c r="CT998" s="5"/>
      <c r="CX998" s="5"/>
      <c r="CY998" s="5"/>
      <c r="DC998" s="5"/>
      <c r="DD998" s="5"/>
      <c r="DH998" s="5"/>
      <c r="DI998" s="5"/>
      <c r="DM998" s="5"/>
      <c r="DN998" s="5"/>
      <c r="DR998" s="30"/>
    </row>
    <row r="999" spans="1:122" ht="13.5" customHeight="1" x14ac:dyDescent="0.15">
      <c r="A999" s="20">
        <v>996</v>
      </c>
      <c r="V999" s="52"/>
      <c r="AQ999" s="27"/>
      <c r="AS999" s="3"/>
      <c r="AT999" s="4"/>
      <c r="AZ999" s="5"/>
      <c r="BA999" s="5"/>
      <c r="BD999" s="6"/>
      <c r="BE999" s="5"/>
      <c r="BF999" s="5"/>
      <c r="BJ999" s="5"/>
      <c r="BK999" s="5"/>
      <c r="BO999" s="5"/>
      <c r="BP999" s="5"/>
      <c r="BT999" s="5"/>
      <c r="BU999" s="5"/>
      <c r="BY999" s="5"/>
      <c r="BZ999" s="5"/>
      <c r="CD999" s="5"/>
      <c r="CE999" s="5"/>
      <c r="CI999" s="5"/>
      <c r="CJ999" s="5"/>
      <c r="CN999" s="5"/>
      <c r="CO999" s="5"/>
      <c r="CS999" s="5"/>
      <c r="CT999" s="5"/>
      <c r="CX999" s="5"/>
      <c r="CY999" s="5"/>
      <c r="DC999" s="5"/>
      <c r="DD999" s="5"/>
      <c r="DH999" s="5"/>
      <c r="DI999" s="5"/>
      <c r="DM999" s="5"/>
      <c r="DN999" s="5"/>
      <c r="DR999" s="30"/>
    </row>
    <row r="1000" spans="1:122" ht="13.5" customHeight="1" x14ac:dyDescent="0.15">
      <c r="A1000" s="20">
        <v>997</v>
      </c>
      <c r="V1000" s="52"/>
      <c r="AQ1000" s="27"/>
      <c r="AS1000" s="3"/>
      <c r="AT1000" s="4"/>
      <c r="AZ1000" s="5"/>
      <c r="BA1000" s="5"/>
      <c r="BD1000" s="6"/>
      <c r="BE1000" s="5"/>
      <c r="BF1000" s="5"/>
      <c r="BJ1000" s="5"/>
      <c r="BK1000" s="5"/>
      <c r="BO1000" s="5"/>
      <c r="BP1000" s="5"/>
      <c r="BT1000" s="5"/>
      <c r="BU1000" s="5"/>
      <c r="BY1000" s="5"/>
      <c r="BZ1000" s="5"/>
      <c r="CD1000" s="5"/>
      <c r="CE1000" s="5"/>
      <c r="CI1000" s="5"/>
      <c r="CJ1000" s="5"/>
      <c r="CN1000" s="5"/>
      <c r="CO1000" s="5"/>
      <c r="CS1000" s="5"/>
      <c r="CT1000" s="5"/>
      <c r="CX1000" s="5"/>
      <c r="CY1000" s="5"/>
      <c r="DC1000" s="5"/>
      <c r="DD1000" s="5"/>
      <c r="DH1000" s="5"/>
      <c r="DI1000" s="5"/>
      <c r="DM1000" s="5"/>
      <c r="DN1000" s="5"/>
      <c r="DR1000" s="30"/>
    </row>
    <row r="1001" spans="1:122" ht="13.5" customHeight="1" x14ac:dyDescent="0.15">
      <c r="A1001" s="20">
        <v>998</v>
      </c>
      <c r="V1001" s="52"/>
      <c r="AQ1001" s="27"/>
      <c r="AS1001" s="3"/>
      <c r="AT1001" s="4"/>
      <c r="AZ1001" s="5"/>
      <c r="BA1001" s="5"/>
      <c r="BD1001" s="6"/>
      <c r="BE1001" s="5"/>
      <c r="BF1001" s="5"/>
      <c r="BJ1001" s="5"/>
      <c r="BK1001" s="5"/>
      <c r="BO1001" s="5"/>
      <c r="BP1001" s="5"/>
      <c r="BT1001" s="5"/>
      <c r="BU1001" s="5"/>
      <c r="BY1001" s="5"/>
      <c r="BZ1001" s="5"/>
      <c r="CD1001" s="5"/>
      <c r="CE1001" s="5"/>
      <c r="CI1001" s="5"/>
      <c r="CJ1001" s="5"/>
      <c r="CN1001" s="5"/>
      <c r="CO1001" s="5"/>
      <c r="CS1001" s="5"/>
      <c r="CT1001" s="5"/>
      <c r="CX1001" s="5"/>
      <c r="CY1001" s="5"/>
      <c r="DC1001" s="5"/>
      <c r="DD1001" s="5"/>
      <c r="DH1001" s="5"/>
      <c r="DI1001" s="5"/>
      <c r="DM1001" s="5"/>
      <c r="DN1001" s="5"/>
      <c r="DR1001" s="30"/>
    </row>
    <row r="1002" spans="1:122" ht="13.5" customHeight="1" x14ac:dyDescent="0.15">
      <c r="A1002" s="20">
        <v>999</v>
      </c>
      <c r="V1002" s="52"/>
      <c r="AQ1002" s="27"/>
      <c r="AS1002" s="3"/>
      <c r="AT1002" s="4"/>
      <c r="AZ1002" s="5"/>
      <c r="BA1002" s="5"/>
      <c r="BD1002" s="6"/>
      <c r="BE1002" s="5"/>
      <c r="BF1002" s="5"/>
      <c r="BJ1002" s="5"/>
      <c r="BK1002" s="5"/>
      <c r="BO1002" s="5"/>
      <c r="BP1002" s="5"/>
      <c r="BT1002" s="5"/>
      <c r="BU1002" s="5"/>
      <c r="BY1002" s="5"/>
      <c r="BZ1002" s="5"/>
      <c r="CD1002" s="5"/>
      <c r="CE1002" s="5"/>
      <c r="CI1002" s="5"/>
      <c r="CJ1002" s="5"/>
      <c r="CN1002" s="5"/>
      <c r="CO1002" s="5"/>
      <c r="CS1002" s="5"/>
      <c r="CT1002" s="5"/>
      <c r="CX1002" s="5"/>
      <c r="CY1002" s="5"/>
      <c r="DC1002" s="5"/>
      <c r="DD1002" s="5"/>
      <c r="DH1002" s="5"/>
      <c r="DI1002" s="5"/>
      <c r="DM1002" s="5"/>
      <c r="DN1002" s="5"/>
      <c r="DR1002" s="30"/>
    </row>
    <row r="1003" spans="1:122" ht="13.5" customHeight="1" x14ac:dyDescent="0.15">
      <c r="A1003" s="20">
        <v>1000</v>
      </c>
      <c r="V1003" s="52"/>
      <c r="AQ1003" s="27"/>
      <c r="AS1003" s="3"/>
      <c r="AT1003" s="4"/>
      <c r="AZ1003" s="5"/>
      <c r="BA1003" s="5"/>
      <c r="BD1003" s="6"/>
      <c r="BE1003" s="5"/>
      <c r="BF1003" s="5"/>
      <c r="BJ1003" s="5"/>
      <c r="BK1003" s="5"/>
      <c r="BO1003" s="5"/>
      <c r="BP1003" s="5"/>
      <c r="BT1003" s="5"/>
      <c r="BU1003" s="5"/>
      <c r="BY1003" s="5"/>
      <c r="BZ1003" s="5"/>
      <c r="CD1003" s="5"/>
      <c r="CE1003" s="5"/>
      <c r="CI1003" s="5"/>
      <c r="CJ1003" s="5"/>
      <c r="CN1003" s="5"/>
      <c r="CO1003" s="5"/>
      <c r="CS1003" s="5"/>
      <c r="CT1003" s="5"/>
      <c r="CX1003" s="5"/>
      <c r="CY1003" s="5"/>
      <c r="DC1003" s="5"/>
      <c r="DD1003" s="5"/>
      <c r="DH1003" s="5"/>
      <c r="DI1003" s="5"/>
      <c r="DM1003" s="5"/>
      <c r="DN1003" s="5"/>
      <c r="DR1003" s="30"/>
    </row>
    <row r="1004" spans="1:122" ht="13.5" customHeight="1" x14ac:dyDescent="0.15">
      <c r="A1004" s="20">
        <v>1001</v>
      </c>
      <c r="V1004" s="52"/>
      <c r="AQ1004" s="27"/>
      <c r="AS1004" s="3"/>
      <c r="AT1004" s="4"/>
      <c r="AZ1004" s="5"/>
      <c r="BA1004" s="5"/>
      <c r="BD1004" s="6"/>
      <c r="BE1004" s="5"/>
      <c r="BF1004" s="5"/>
      <c r="BJ1004" s="5"/>
      <c r="BK1004" s="5"/>
      <c r="BO1004" s="5"/>
      <c r="BP1004" s="5"/>
      <c r="BT1004" s="5"/>
      <c r="BU1004" s="5"/>
      <c r="BY1004" s="5"/>
      <c r="BZ1004" s="5"/>
      <c r="CD1004" s="5"/>
      <c r="CE1004" s="5"/>
      <c r="CI1004" s="5"/>
      <c r="CJ1004" s="5"/>
      <c r="CN1004" s="5"/>
      <c r="CO1004" s="5"/>
      <c r="CS1004" s="5"/>
      <c r="CT1004" s="5"/>
      <c r="CX1004" s="5"/>
      <c r="CY1004" s="5"/>
      <c r="DC1004" s="5"/>
      <c r="DD1004" s="5"/>
      <c r="DH1004" s="5"/>
      <c r="DI1004" s="5"/>
      <c r="DM1004" s="5"/>
      <c r="DN1004" s="5"/>
      <c r="DR1004" s="30"/>
    </row>
    <row r="1005" spans="1:122" ht="13.5" customHeight="1" x14ac:dyDescent="0.15">
      <c r="A1005" s="20">
        <v>1002</v>
      </c>
      <c r="V1005" s="52"/>
      <c r="AQ1005" s="27"/>
      <c r="AS1005" s="3"/>
      <c r="AT1005" s="4"/>
      <c r="AZ1005" s="5"/>
      <c r="BA1005" s="5"/>
      <c r="BD1005" s="6"/>
      <c r="BE1005" s="5"/>
      <c r="BF1005" s="5"/>
      <c r="BJ1005" s="5"/>
      <c r="BK1005" s="5"/>
      <c r="BO1005" s="5"/>
      <c r="BP1005" s="5"/>
      <c r="BT1005" s="5"/>
      <c r="BU1005" s="5"/>
      <c r="BY1005" s="5"/>
      <c r="BZ1005" s="5"/>
      <c r="CD1005" s="5"/>
      <c r="CE1005" s="5"/>
      <c r="CI1005" s="5"/>
      <c r="CJ1005" s="5"/>
      <c r="CN1005" s="5"/>
      <c r="CO1005" s="5"/>
      <c r="CS1005" s="5"/>
      <c r="CT1005" s="5"/>
      <c r="CX1005" s="5"/>
      <c r="CY1005" s="5"/>
      <c r="DC1005" s="5"/>
      <c r="DD1005" s="5"/>
      <c r="DH1005" s="5"/>
      <c r="DI1005" s="5"/>
      <c r="DM1005" s="5"/>
      <c r="DN1005" s="5"/>
      <c r="DR1005" s="30"/>
    </row>
    <row r="1006" spans="1:122" ht="13.5" customHeight="1" x14ac:dyDescent="0.15">
      <c r="A1006" s="20">
        <v>1003</v>
      </c>
      <c r="V1006" s="52"/>
      <c r="AQ1006" s="27"/>
      <c r="AS1006" s="3"/>
      <c r="AT1006" s="4"/>
      <c r="AZ1006" s="5"/>
      <c r="BA1006" s="5"/>
      <c r="BD1006" s="6"/>
      <c r="BE1006" s="5"/>
      <c r="BF1006" s="5"/>
      <c r="BJ1006" s="5"/>
      <c r="BK1006" s="5"/>
      <c r="BO1006" s="5"/>
      <c r="BP1006" s="5"/>
      <c r="BT1006" s="5"/>
      <c r="BU1006" s="5"/>
      <c r="BY1006" s="5"/>
      <c r="BZ1006" s="5"/>
      <c r="CD1006" s="5"/>
      <c r="CE1006" s="5"/>
      <c r="CI1006" s="5"/>
      <c r="CJ1006" s="5"/>
      <c r="CN1006" s="5"/>
      <c r="CO1006" s="5"/>
      <c r="CS1006" s="5"/>
      <c r="CT1006" s="5"/>
      <c r="CX1006" s="5"/>
      <c r="CY1006" s="5"/>
      <c r="DC1006" s="5"/>
      <c r="DD1006" s="5"/>
      <c r="DH1006" s="5"/>
      <c r="DI1006" s="5"/>
      <c r="DM1006" s="5"/>
      <c r="DN1006" s="5"/>
      <c r="DR1006" s="30"/>
    </row>
    <row r="1007" spans="1:122" ht="13.5" customHeight="1" x14ac:dyDescent="0.15">
      <c r="A1007" s="20">
        <v>1004</v>
      </c>
      <c r="V1007" s="52"/>
      <c r="AQ1007" s="27"/>
      <c r="AS1007" s="3"/>
      <c r="AT1007" s="4"/>
      <c r="AZ1007" s="5"/>
      <c r="BA1007" s="5"/>
      <c r="BD1007" s="6"/>
      <c r="BE1007" s="5"/>
      <c r="BF1007" s="5"/>
      <c r="BJ1007" s="5"/>
      <c r="BK1007" s="5"/>
      <c r="BO1007" s="5"/>
      <c r="BP1007" s="5"/>
      <c r="BT1007" s="5"/>
      <c r="BU1007" s="5"/>
      <c r="BY1007" s="5"/>
      <c r="BZ1007" s="5"/>
      <c r="CD1007" s="5"/>
      <c r="CE1007" s="5"/>
      <c r="CI1007" s="5"/>
      <c r="CJ1007" s="5"/>
      <c r="CN1007" s="5"/>
      <c r="CO1007" s="5"/>
      <c r="CS1007" s="5"/>
      <c r="CT1007" s="5"/>
      <c r="CX1007" s="5"/>
      <c r="CY1007" s="5"/>
      <c r="DC1007" s="5"/>
      <c r="DD1007" s="5"/>
      <c r="DH1007" s="5"/>
      <c r="DI1007" s="5"/>
      <c r="DM1007" s="5"/>
      <c r="DN1007" s="5"/>
      <c r="DR1007" s="30"/>
    </row>
    <row r="1008" spans="1:122" ht="13.5" customHeight="1" x14ac:dyDescent="0.15">
      <c r="A1008" s="20">
        <v>1005</v>
      </c>
      <c r="V1008" s="52"/>
      <c r="AQ1008" s="27"/>
      <c r="AS1008" s="3"/>
      <c r="AT1008" s="4"/>
      <c r="AZ1008" s="5"/>
      <c r="BA1008" s="5"/>
      <c r="BD1008" s="6"/>
      <c r="BE1008" s="5"/>
      <c r="BF1008" s="5"/>
      <c r="BJ1008" s="5"/>
      <c r="BK1008" s="5"/>
      <c r="BO1008" s="5"/>
      <c r="BP1008" s="5"/>
      <c r="BT1008" s="5"/>
      <c r="BU1008" s="5"/>
      <c r="BY1008" s="5"/>
      <c r="BZ1008" s="5"/>
      <c r="CD1008" s="5"/>
      <c r="CE1008" s="5"/>
      <c r="CI1008" s="5"/>
      <c r="CJ1008" s="5"/>
      <c r="CN1008" s="5"/>
      <c r="CO1008" s="5"/>
      <c r="CS1008" s="5"/>
      <c r="CT1008" s="5"/>
      <c r="CX1008" s="5"/>
      <c r="CY1008" s="5"/>
      <c r="DC1008" s="5"/>
      <c r="DD1008" s="5"/>
      <c r="DH1008" s="5"/>
      <c r="DI1008" s="5"/>
      <c r="DM1008" s="5"/>
      <c r="DN1008" s="5"/>
      <c r="DR1008" s="30"/>
    </row>
    <row r="1009" spans="1:122" ht="13.5" customHeight="1" x14ac:dyDescent="0.15">
      <c r="A1009" s="20">
        <v>1006</v>
      </c>
      <c r="V1009" s="52"/>
      <c r="AQ1009" s="27"/>
      <c r="AS1009" s="3"/>
      <c r="AT1009" s="4"/>
      <c r="AZ1009" s="5"/>
      <c r="BA1009" s="5"/>
      <c r="BD1009" s="6"/>
      <c r="BE1009" s="5"/>
      <c r="BF1009" s="5"/>
      <c r="BJ1009" s="5"/>
      <c r="BK1009" s="5"/>
      <c r="BO1009" s="5"/>
      <c r="BP1009" s="5"/>
      <c r="BT1009" s="5"/>
      <c r="BU1009" s="5"/>
      <c r="BY1009" s="5"/>
      <c r="BZ1009" s="5"/>
      <c r="CD1009" s="5"/>
      <c r="CE1009" s="5"/>
      <c r="CI1009" s="5"/>
      <c r="CJ1009" s="5"/>
      <c r="CN1009" s="5"/>
      <c r="CO1009" s="5"/>
      <c r="CS1009" s="5"/>
      <c r="CT1009" s="5"/>
      <c r="CX1009" s="5"/>
      <c r="CY1009" s="5"/>
      <c r="DC1009" s="5"/>
      <c r="DD1009" s="5"/>
      <c r="DH1009" s="5"/>
      <c r="DI1009" s="5"/>
      <c r="DM1009" s="5"/>
      <c r="DN1009" s="5"/>
      <c r="DR1009" s="30"/>
    </row>
    <row r="1010" spans="1:122" ht="13.5" customHeight="1" x14ac:dyDescent="0.15">
      <c r="A1010" s="20">
        <v>1007</v>
      </c>
      <c r="V1010" s="52"/>
      <c r="AQ1010" s="27"/>
      <c r="AS1010" s="3"/>
      <c r="AT1010" s="4"/>
      <c r="AZ1010" s="5"/>
      <c r="BA1010" s="5"/>
      <c r="BD1010" s="6"/>
      <c r="BE1010" s="5"/>
      <c r="BF1010" s="5"/>
      <c r="BJ1010" s="5"/>
      <c r="BK1010" s="5"/>
      <c r="BO1010" s="5"/>
      <c r="BP1010" s="5"/>
      <c r="BT1010" s="5"/>
      <c r="BU1010" s="5"/>
      <c r="BY1010" s="5"/>
      <c r="BZ1010" s="5"/>
      <c r="CD1010" s="5"/>
      <c r="CE1010" s="5"/>
      <c r="CI1010" s="5"/>
      <c r="CJ1010" s="5"/>
      <c r="CN1010" s="5"/>
      <c r="CO1010" s="5"/>
      <c r="CS1010" s="5"/>
      <c r="CT1010" s="5"/>
      <c r="CX1010" s="5"/>
      <c r="CY1010" s="5"/>
      <c r="DC1010" s="5"/>
      <c r="DD1010" s="5"/>
      <c r="DH1010" s="5"/>
      <c r="DI1010" s="5"/>
      <c r="DM1010" s="5"/>
      <c r="DN1010" s="5"/>
      <c r="DR1010" s="30"/>
    </row>
    <row r="1011" spans="1:122" ht="13.5" customHeight="1" x14ac:dyDescent="0.15">
      <c r="A1011" s="20">
        <v>1008</v>
      </c>
      <c r="V1011" s="52"/>
      <c r="AQ1011" s="27"/>
      <c r="AS1011" s="3"/>
      <c r="AT1011" s="4"/>
      <c r="AZ1011" s="5"/>
      <c r="BA1011" s="5"/>
      <c r="BD1011" s="6"/>
      <c r="BE1011" s="5"/>
      <c r="BF1011" s="5"/>
      <c r="BJ1011" s="5"/>
      <c r="BK1011" s="5"/>
      <c r="BO1011" s="5"/>
      <c r="BP1011" s="5"/>
      <c r="BT1011" s="5"/>
      <c r="BU1011" s="5"/>
      <c r="BY1011" s="5"/>
      <c r="BZ1011" s="5"/>
      <c r="CD1011" s="5"/>
      <c r="CE1011" s="5"/>
      <c r="CI1011" s="5"/>
      <c r="CJ1011" s="5"/>
      <c r="CN1011" s="5"/>
      <c r="CO1011" s="5"/>
      <c r="CS1011" s="5"/>
      <c r="CT1011" s="5"/>
      <c r="CX1011" s="5"/>
      <c r="CY1011" s="5"/>
      <c r="DC1011" s="5"/>
      <c r="DD1011" s="5"/>
      <c r="DH1011" s="5"/>
      <c r="DI1011" s="5"/>
      <c r="DM1011" s="5"/>
      <c r="DN1011" s="5"/>
      <c r="DR1011" s="30"/>
    </row>
    <row r="1012" spans="1:122" ht="13.5" customHeight="1" x14ac:dyDescent="0.15">
      <c r="A1012" s="20">
        <v>1009</v>
      </c>
      <c r="V1012" s="52"/>
      <c r="AQ1012" s="27"/>
      <c r="AS1012" s="3"/>
      <c r="AT1012" s="4"/>
      <c r="AZ1012" s="5"/>
      <c r="BA1012" s="5"/>
      <c r="BD1012" s="6"/>
      <c r="BE1012" s="5"/>
      <c r="BF1012" s="5"/>
      <c r="BJ1012" s="5"/>
      <c r="BK1012" s="5"/>
      <c r="BO1012" s="5"/>
      <c r="BP1012" s="5"/>
      <c r="BT1012" s="5"/>
      <c r="BU1012" s="5"/>
      <c r="BY1012" s="5"/>
      <c r="BZ1012" s="5"/>
      <c r="CD1012" s="5"/>
      <c r="CE1012" s="5"/>
      <c r="CI1012" s="5"/>
      <c r="CJ1012" s="5"/>
      <c r="CN1012" s="5"/>
      <c r="CO1012" s="5"/>
      <c r="CS1012" s="5"/>
      <c r="CT1012" s="5"/>
      <c r="CX1012" s="5"/>
      <c r="CY1012" s="5"/>
      <c r="DC1012" s="5"/>
      <c r="DD1012" s="5"/>
      <c r="DH1012" s="5"/>
      <c r="DI1012" s="5"/>
      <c r="DM1012" s="5"/>
      <c r="DN1012" s="5"/>
      <c r="DR1012" s="30"/>
    </row>
    <row r="1013" spans="1:122" ht="13.5" customHeight="1" x14ac:dyDescent="0.15">
      <c r="A1013" s="20">
        <v>1010</v>
      </c>
      <c r="V1013" s="52"/>
      <c r="AQ1013" s="27"/>
      <c r="AS1013" s="3"/>
      <c r="AT1013" s="4"/>
      <c r="AZ1013" s="5"/>
      <c r="BA1013" s="5"/>
      <c r="BD1013" s="6"/>
      <c r="BE1013" s="5"/>
      <c r="BF1013" s="5"/>
      <c r="BJ1013" s="5"/>
      <c r="BK1013" s="5"/>
      <c r="BO1013" s="5"/>
      <c r="BP1013" s="5"/>
      <c r="BT1013" s="5"/>
      <c r="BU1013" s="5"/>
      <c r="BY1013" s="5"/>
      <c r="BZ1013" s="5"/>
      <c r="CD1013" s="5"/>
      <c r="CE1013" s="5"/>
      <c r="CI1013" s="5"/>
      <c r="CJ1013" s="5"/>
      <c r="CN1013" s="5"/>
      <c r="CO1013" s="5"/>
      <c r="CS1013" s="5"/>
      <c r="CT1013" s="5"/>
      <c r="CX1013" s="5"/>
      <c r="CY1013" s="5"/>
      <c r="DC1013" s="5"/>
      <c r="DD1013" s="5"/>
      <c r="DH1013" s="5"/>
      <c r="DI1013" s="5"/>
      <c r="DM1013" s="5"/>
      <c r="DN1013" s="5"/>
      <c r="DR1013" s="30"/>
    </row>
    <row r="1014" spans="1:122" ht="13.5" customHeight="1" x14ac:dyDescent="0.15">
      <c r="A1014" s="20">
        <v>1011</v>
      </c>
      <c r="V1014" s="52"/>
      <c r="AQ1014" s="27"/>
      <c r="AS1014" s="3"/>
      <c r="AT1014" s="4"/>
      <c r="AZ1014" s="5"/>
      <c r="BA1014" s="5"/>
      <c r="BD1014" s="6"/>
      <c r="BE1014" s="5"/>
      <c r="BF1014" s="5"/>
      <c r="BJ1014" s="5"/>
      <c r="BK1014" s="5"/>
      <c r="BO1014" s="5"/>
      <c r="BP1014" s="5"/>
      <c r="BT1014" s="5"/>
      <c r="BU1014" s="5"/>
      <c r="BY1014" s="5"/>
      <c r="BZ1014" s="5"/>
      <c r="CD1014" s="5"/>
      <c r="CE1014" s="5"/>
      <c r="CI1014" s="5"/>
      <c r="CJ1014" s="5"/>
      <c r="CN1014" s="5"/>
      <c r="CO1014" s="5"/>
      <c r="CS1014" s="5"/>
      <c r="CT1014" s="5"/>
      <c r="CX1014" s="5"/>
      <c r="CY1014" s="5"/>
      <c r="DC1014" s="5"/>
      <c r="DD1014" s="5"/>
      <c r="DH1014" s="5"/>
      <c r="DI1014" s="5"/>
      <c r="DM1014" s="5"/>
      <c r="DN1014" s="5"/>
      <c r="DR1014" s="30"/>
    </row>
    <row r="1015" spans="1:122" ht="13.5" customHeight="1" x14ac:dyDescent="0.15">
      <c r="A1015" s="20">
        <v>1012</v>
      </c>
      <c r="V1015" s="52"/>
      <c r="AQ1015" s="27"/>
      <c r="AS1015" s="3"/>
      <c r="AT1015" s="4"/>
      <c r="AZ1015" s="5"/>
      <c r="BA1015" s="5"/>
      <c r="BD1015" s="6"/>
      <c r="BE1015" s="5"/>
      <c r="BF1015" s="5"/>
      <c r="BJ1015" s="5"/>
      <c r="BK1015" s="5"/>
      <c r="BO1015" s="5"/>
      <c r="BP1015" s="5"/>
      <c r="BT1015" s="5"/>
      <c r="BU1015" s="5"/>
      <c r="BY1015" s="5"/>
      <c r="BZ1015" s="5"/>
      <c r="CD1015" s="5"/>
      <c r="CE1015" s="5"/>
      <c r="CI1015" s="5"/>
      <c r="CJ1015" s="5"/>
      <c r="CN1015" s="5"/>
      <c r="CO1015" s="5"/>
      <c r="CS1015" s="5"/>
      <c r="CT1015" s="5"/>
      <c r="CX1015" s="5"/>
      <c r="CY1015" s="5"/>
      <c r="DC1015" s="5"/>
      <c r="DD1015" s="5"/>
      <c r="DH1015" s="5"/>
      <c r="DI1015" s="5"/>
      <c r="DM1015" s="5"/>
      <c r="DN1015" s="5"/>
      <c r="DR1015" s="30"/>
    </row>
    <row r="1016" spans="1:122" ht="13.5" customHeight="1" x14ac:dyDescent="0.15">
      <c r="A1016" s="20">
        <v>1013</v>
      </c>
      <c r="V1016" s="52"/>
      <c r="AQ1016" s="27"/>
      <c r="AS1016" s="3"/>
      <c r="AT1016" s="4"/>
      <c r="AZ1016" s="5"/>
      <c r="BA1016" s="5"/>
      <c r="BD1016" s="6"/>
      <c r="BE1016" s="5"/>
      <c r="BF1016" s="5"/>
      <c r="BJ1016" s="5"/>
      <c r="BK1016" s="5"/>
      <c r="BO1016" s="5"/>
      <c r="BP1016" s="5"/>
      <c r="BT1016" s="5"/>
      <c r="BU1016" s="5"/>
      <c r="BY1016" s="5"/>
      <c r="BZ1016" s="5"/>
      <c r="CD1016" s="5"/>
      <c r="CE1016" s="5"/>
      <c r="CI1016" s="5"/>
      <c r="CJ1016" s="5"/>
      <c r="CN1016" s="5"/>
      <c r="CO1016" s="5"/>
      <c r="CS1016" s="5"/>
      <c r="CT1016" s="5"/>
      <c r="CX1016" s="5"/>
      <c r="CY1016" s="5"/>
      <c r="DC1016" s="5"/>
      <c r="DD1016" s="5"/>
      <c r="DH1016" s="5"/>
      <c r="DI1016" s="5"/>
      <c r="DM1016" s="5"/>
      <c r="DN1016" s="5"/>
      <c r="DR1016" s="30"/>
    </row>
    <row r="1017" spans="1:122" ht="13.5" customHeight="1" x14ac:dyDescent="0.15">
      <c r="A1017" s="20">
        <v>1014</v>
      </c>
      <c r="V1017" s="52"/>
      <c r="AQ1017" s="27"/>
      <c r="AS1017" s="3"/>
      <c r="AT1017" s="4"/>
      <c r="AZ1017" s="5"/>
      <c r="BA1017" s="5"/>
      <c r="BD1017" s="6"/>
      <c r="BE1017" s="5"/>
      <c r="BF1017" s="5"/>
      <c r="BJ1017" s="5"/>
      <c r="BK1017" s="5"/>
      <c r="BO1017" s="5"/>
      <c r="BP1017" s="5"/>
      <c r="BT1017" s="5"/>
      <c r="BU1017" s="5"/>
      <c r="BY1017" s="5"/>
      <c r="BZ1017" s="5"/>
      <c r="CD1017" s="5"/>
      <c r="CE1017" s="5"/>
      <c r="CI1017" s="5"/>
      <c r="CJ1017" s="5"/>
      <c r="CN1017" s="5"/>
      <c r="CO1017" s="5"/>
      <c r="CS1017" s="5"/>
      <c r="CT1017" s="5"/>
      <c r="CX1017" s="5"/>
      <c r="CY1017" s="5"/>
      <c r="DC1017" s="5"/>
      <c r="DD1017" s="5"/>
      <c r="DH1017" s="5"/>
      <c r="DI1017" s="5"/>
      <c r="DM1017" s="5"/>
      <c r="DN1017" s="5"/>
      <c r="DR1017" s="30"/>
    </row>
    <row r="1018" spans="1:122" ht="13.5" customHeight="1" x14ac:dyDescent="0.15">
      <c r="A1018" s="20">
        <v>1015</v>
      </c>
      <c r="V1018" s="52"/>
      <c r="AQ1018" s="27"/>
      <c r="AS1018" s="3"/>
      <c r="AT1018" s="4"/>
      <c r="AZ1018" s="5"/>
      <c r="BA1018" s="5"/>
      <c r="BD1018" s="6"/>
      <c r="BE1018" s="5"/>
      <c r="BF1018" s="5"/>
      <c r="BJ1018" s="5"/>
      <c r="BK1018" s="5"/>
      <c r="BO1018" s="5"/>
      <c r="BP1018" s="5"/>
      <c r="BT1018" s="5"/>
      <c r="BU1018" s="5"/>
      <c r="BY1018" s="5"/>
      <c r="BZ1018" s="5"/>
      <c r="CD1018" s="5"/>
      <c r="CE1018" s="5"/>
      <c r="CI1018" s="5"/>
      <c r="CJ1018" s="5"/>
      <c r="CN1018" s="5"/>
      <c r="CO1018" s="5"/>
      <c r="CS1018" s="5"/>
      <c r="CT1018" s="5"/>
      <c r="CX1018" s="5"/>
      <c r="CY1018" s="5"/>
      <c r="DC1018" s="5"/>
      <c r="DD1018" s="5"/>
      <c r="DH1018" s="5"/>
      <c r="DI1018" s="5"/>
      <c r="DM1018" s="5"/>
      <c r="DN1018" s="5"/>
      <c r="DR1018" s="30"/>
    </row>
    <row r="1019" spans="1:122" ht="13.5" customHeight="1" x14ac:dyDescent="0.15">
      <c r="A1019" s="20">
        <v>1016</v>
      </c>
      <c r="V1019" s="52"/>
      <c r="AQ1019" s="27"/>
      <c r="AS1019" s="3"/>
      <c r="AT1019" s="4"/>
      <c r="AZ1019" s="5"/>
      <c r="BA1019" s="5"/>
      <c r="BD1019" s="6"/>
      <c r="BE1019" s="5"/>
      <c r="BF1019" s="5"/>
      <c r="BJ1019" s="5"/>
      <c r="BK1019" s="5"/>
      <c r="BO1019" s="5"/>
      <c r="BP1019" s="5"/>
      <c r="BT1019" s="5"/>
      <c r="BU1019" s="5"/>
      <c r="BY1019" s="5"/>
      <c r="BZ1019" s="5"/>
      <c r="CD1019" s="5"/>
      <c r="CE1019" s="5"/>
      <c r="CI1019" s="5"/>
      <c r="CJ1019" s="5"/>
      <c r="CN1019" s="5"/>
      <c r="CO1019" s="5"/>
      <c r="CS1019" s="5"/>
      <c r="CT1019" s="5"/>
      <c r="CX1019" s="5"/>
      <c r="CY1019" s="5"/>
      <c r="DC1019" s="5"/>
      <c r="DD1019" s="5"/>
      <c r="DH1019" s="5"/>
      <c r="DI1019" s="5"/>
      <c r="DM1019" s="5"/>
      <c r="DN1019" s="5"/>
      <c r="DR1019" s="30"/>
    </row>
    <row r="1020" spans="1:122" ht="13.5" customHeight="1" x14ac:dyDescent="0.15">
      <c r="A1020" s="20">
        <v>1017</v>
      </c>
      <c r="V1020" s="52"/>
      <c r="AQ1020" s="27"/>
      <c r="AS1020" s="3"/>
      <c r="AT1020" s="4"/>
      <c r="AZ1020" s="5"/>
      <c r="BA1020" s="5"/>
      <c r="BD1020" s="6"/>
      <c r="BE1020" s="5"/>
      <c r="BF1020" s="5"/>
      <c r="BJ1020" s="5"/>
      <c r="BK1020" s="5"/>
      <c r="BO1020" s="5"/>
      <c r="BP1020" s="5"/>
      <c r="BT1020" s="5"/>
      <c r="BU1020" s="5"/>
      <c r="BY1020" s="5"/>
      <c r="BZ1020" s="5"/>
      <c r="CD1020" s="5"/>
      <c r="CE1020" s="5"/>
      <c r="CI1020" s="5"/>
      <c r="CJ1020" s="5"/>
      <c r="CN1020" s="5"/>
      <c r="CO1020" s="5"/>
      <c r="CS1020" s="5"/>
      <c r="CT1020" s="5"/>
      <c r="CX1020" s="5"/>
      <c r="CY1020" s="5"/>
      <c r="DC1020" s="5"/>
      <c r="DD1020" s="5"/>
      <c r="DH1020" s="5"/>
      <c r="DI1020" s="5"/>
      <c r="DM1020" s="5"/>
      <c r="DN1020" s="5"/>
      <c r="DR1020" s="30"/>
    </row>
    <row r="1021" spans="1:122" ht="13.5" customHeight="1" x14ac:dyDescent="0.15">
      <c r="A1021" s="20">
        <v>1018</v>
      </c>
      <c r="V1021" s="52"/>
      <c r="AQ1021" s="27"/>
      <c r="AS1021" s="3"/>
      <c r="AT1021" s="4"/>
      <c r="AZ1021" s="5"/>
      <c r="BA1021" s="5"/>
      <c r="BD1021" s="6"/>
      <c r="BE1021" s="5"/>
      <c r="BF1021" s="5"/>
      <c r="BJ1021" s="5"/>
      <c r="BK1021" s="5"/>
      <c r="BO1021" s="5"/>
      <c r="BP1021" s="5"/>
      <c r="BT1021" s="5"/>
      <c r="BU1021" s="5"/>
      <c r="BY1021" s="5"/>
      <c r="BZ1021" s="5"/>
      <c r="CD1021" s="5"/>
      <c r="CE1021" s="5"/>
      <c r="CI1021" s="5"/>
      <c r="CJ1021" s="5"/>
      <c r="CN1021" s="5"/>
      <c r="CO1021" s="5"/>
      <c r="CS1021" s="5"/>
      <c r="CT1021" s="5"/>
      <c r="CX1021" s="5"/>
      <c r="CY1021" s="5"/>
      <c r="DC1021" s="5"/>
      <c r="DD1021" s="5"/>
      <c r="DH1021" s="5"/>
      <c r="DI1021" s="5"/>
      <c r="DM1021" s="5"/>
      <c r="DN1021" s="5"/>
      <c r="DR1021" s="30"/>
    </row>
    <row r="1022" spans="1:122" ht="13.5" customHeight="1" x14ac:dyDescent="0.15">
      <c r="A1022" s="20">
        <v>1019</v>
      </c>
      <c r="V1022" s="52"/>
      <c r="AQ1022" s="27"/>
      <c r="AS1022" s="3"/>
      <c r="AT1022" s="4"/>
      <c r="AZ1022" s="5"/>
      <c r="BA1022" s="5"/>
      <c r="BD1022" s="6"/>
      <c r="BE1022" s="5"/>
      <c r="BF1022" s="5"/>
      <c r="BJ1022" s="5"/>
      <c r="BK1022" s="5"/>
      <c r="BO1022" s="5"/>
      <c r="BP1022" s="5"/>
      <c r="BT1022" s="5"/>
      <c r="BU1022" s="5"/>
      <c r="BY1022" s="5"/>
      <c r="BZ1022" s="5"/>
      <c r="CD1022" s="5"/>
      <c r="CE1022" s="5"/>
      <c r="CI1022" s="5"/>
      <c r="CJ1022" s="5"/>
      <c r="CN1022" s="5"/>
      <c r="CO1022" s="5"/>
      <c r="CS1022" s="5"/>
      <c r="CT1022" s="5"/>
      <c r="CX1022" s="5"/>
      <c r="CY1022" s="5"/>
      <c r="DC1022" s="5"/>
      <c r="DD1022" s="5"/>
      <c r="DH1022" s="5"/>
      <c r="DI1022" s="5"/>
      <c r="DM1022" s="5"/>
      <c r="DN1022" s="5"/>
      <c r="DR1022" s="30"/>
    </row>
    <row r="1023" spans="1:122" ht="13.5" customHeight="1" x14ac:dyDescent="0.15">
      <c r="A1023" s="20">
        <v>1020</v>
      </c>
      <c r="V1023" s="52"/>
      <c r="AQ1023" s="27"/>
      <c r="AS1023" s="3"/>
      <c r="AT1023" s="4"/>
      <c r="AZ1023" s="5"/>
      <c r="BA1023" s="5"/>
      <c r="BD1023" s="6"/>
      <c r="BE1023" s="5"/>
      <c r="BF1023" s="5"/>
      <c r="BJ1023" s="5"/>
      <c r="BK1023" s="5"/>
      <c r="BO1023" s="5"/>
      <c r="BP1023" s="5"/>
      <c r="BT1023" s="5"/>
      <c r="BU1023" s="5"/>
      <c r="BY1023" s="5"/>
      <c r="BZ1023" s="5"/>
      <c r="CD1023" s="5"/>
      <c r="CE1023" s="5"/>
      <c r="CI1023" s="5"/>
      <c r="CJ1023" s="5"/>
      <c r="CN1023" s="5"/>
      <c r="CO1023" s="5"/>
      <c r="CS1023" s="5"/>
      <c r="CT1023" s="5"/>
      <c r="CX1023" s="5"/>
      <c r="CY1023" s="5"/>
      <c r="DC1023" s="5"/>
      <c r="DD1023" s="5"/>
      <c r="DH1023" s="5"/>
      <c r="DI1023" s="5"/>
      <c r="DM1023" s="5"/>
      <c r="DN1023" s="5"/>
      <c r="DR1023" s="30"/>
    </row>
    <row r="1024" spans="1:122" ht="13.5" customHeight="1" x14ac:dyDescent="0.15">
      <c r="A1024" s="20">
        <v>1021</v>
      </c>
      <c r="V1024" s="52"/>
      <c r="AQ1024" s="27"/>
      <c r="AS1024" s="3"/>
      <c r="AT1024" s="4"/>
      <c r="AZ1024" s="5"/>
      <c r="BA1024" s="5"/>
      <c r="BD1024" s="6"/>
      <c r="BE1024" s="5"/>
      <c r="BF1024" s="5"/>
      <c r="BJ1024" s="5"/>
      <c r="BK1024" s="5"/>
      <c r="BO1024" s="5"/>
      <c r="BP1024" s="5"/>
      <c r="BT1024" s="5"/>
      <c r="BU1024" s="5"/>
      <c r="BY1024" s="5"/>
      <c r="BZ1024" s="5"/>
      <c r="CD1024" s="5"/>
      <c r="CE1024" s="5"/>
      <c r="CI1024" s="5"/>
      <c r="CJ1024" s="5"/>
      <c r="CN1024" s="5"/>
      <c r="CO1024" s="5"/>
      <c r="CS1024" s="5"/>
      <c r="CT1024" s="5"/>
      <c r="CX1024" s="5"/>
      <c r="CY1024" s="5"/>
      <c r="DC1024" s="5"/>
      <c r="DD1024" s="5"/>
      <c r="DH1024" s="5"/>
      <c r="DI1024" s="5"/>
      <c r="DM1024" s="5"/>
      <c r="DN1024" s="5"/>
      <c r="DR1024" s="30"/>
    </row>
    <row r="1025" spans="1:122" ht="13.5" customHeight="1" x14ac:dyDescent="0.15">
      <c r="A1025" s="20">
        <v>1022</v>
      </c>
      <c r="V1025" s="52"/>
      <c r="AQ1025" s="27"/>
      <c r="AS1025" s="3"/>
      <c r="AT1025" s="4"/>
      <c r="AZ1025" s="5"/>
      <c r="BA1025" s="5"/>
      <c r="BD1025" s="6"/>
      <c r="BE1025" s="5"/>
      <c r="BF1025" s="5"/>
      <c r="BJ1025" s="5"/>
      <c r="BK1025" s="5"/>
      <c r="BO1025" s="5"/>
      <c r="BP1025" s="5"/>
      <c r="BT1025" s="5"/>
      <c r="BU1025" s="5"/>
      <c r="BY1025" s="5"/>
      <c r="BZ1025" s="5"/>
      <c r="CD1025" s="5"/>
      <c r="CE1025" s="5"/>
      <c r="CI1025" s="5"/>
      <c r="CJ1025" s="5"/>
      <c r="CN1025" s="5"/>
      <c r="CO1025" s="5"/>
      <c r="CS1025" s="5"/>
      <c r="CT1025" s="5"/>
      <c r="CX1025" s="5"/>
      <c r="CY1025" s="5"/>
      <c r="DC1025" s="5"/>
      <c r="DD1025" s="5"/>
      <c r="DH1025" s="5"/>
      <c r="DI1025" s="5"/>
      <c r="DM1025" s="5"/>
      <c r="DN1025" s="5"/>
      <c r="DR1025" s="30"/>
    </row>
    <row r="1026" spans="1:122" ht="13.5" customHeight="1" x14ac:dyDescent="0.15">
      <c r="A1026" s="20">
        <v>1023</v>
      </c>
      <c r="V1026" s="52"/>
      <c r="AQ1026" s="27"/>
      <c r="AS1026" s="3"/>
      <c r="AT1026" s="4"/>
      <c r="AZ1026" s="5"/>
      <c r="BA1026" s="5"/>
      <c r="BD1026" s="6"/>
      <c r="BE1026" s="5"/>
      <c r="BF1026" s="5"/>
      <c r="BJ1026" s="5"/>
      <c r="BK1026" s="5"/>
      <c r="BO1026" s="5"/>
      <c r="BP1026" s="5"/>
      <c r="BT1026" s="5"/>
      <c r="BU1026" s="5"/>
      <c r="BY1026" s="5"/>
      <c r="BZ1026" s="5"/>
      <c r="CD1026" s="5"/>
      <c r="CE1026" s="5"/>
      <c r="CI1026" s="5"/>
      <c r="CJ1026" s="5"/>
      <c r="CN1026" s="5"/>
      <c r="CO1026" s="5"/>
      <c r="CS1026" s="5"/>
      <c r="CT1026" s="5"/>
      <c r="CX1026" s="5"/>
      <c r="CY1026" s="5"/>
      <c r="DC1026" s="5"/>
      <c r="DD1026" s="5"/>
      <c r="DH1026" s="5"/>
      <c r="DI1026" s="5"/>
      <c r="DM1026" s="5"/>
      <c r="DN1026" s="5"/>
      <c r="DR1026" s="30"/>
    </row>
    <row r="1027" spans="1:122" ht="13.5" customHeight="1" x14ac:dyDescent="0.15">
      <c r="A1027" s="20">
        <v>1024</v>
      </c>
      <c r="V1027" s="52"/>
      <c r="AQ1027" s="27"/>
      <c r="AS1027" s="3"/>
      <c r="AT1027" s="4"/>
      <c r="AZ1027" s="5"/>
      <c r="BA1027" s="5"/>
      <c r="BD1027" s="6"/>
      <c r="BE1027" s="5"/>
      <c r="BF1027" s="5"/>
      <c r="BJ1027" s="5"/>
      <c r="BK1027" s="5"/>
      <c r="BO1027" s="5"/>
      <c r="BP1027" s="5"/>
      <c r="BT1027" s="5"/>
      <c r="BU1027" s="5"/>
      <c r="BY1027" s="5"/>
      <c r="BZ1027" s="5"/>
      <c r="CD1027" s="5"/>
      <c r="CE1027" s="5"/>
      <c r="CI1027" s="5"/>
      <c r="CJ1027" s="5"/>
      <c r="CN1027" s="5"/>
      <c r="CO1027" s="5"/>
      <c r="CS1027" s="5"/>
      <c r="CT1027" s="5"/>
      <c r="CX1027" s="5"/>
      <c r="CY1027" s="5"/>
      <c r="DC1027" s="5"/>
      <c r="DD1027" s="5"/>
      <c r="DH1027" s="5"/>
      <c r="DI1027" s="5"/>
      <c r="DM1027" s="5"/>
      <c r="DN1027" s="5"/>
      <c r="DR1027" s="30"/>
    </row>
    <row r="1028" spans="1:122" ht="13.5" customHeight="1" x14ac:dyDescent="0.15">
      <c r="A1028" s="20">
        <v>1025</v>
      </c>
      <c r="V1028" s="52"/>
      <c r="AQ1028" s="27"/>
      <c r="AS1028" s="3"/>
      <c r="AT1028" s="4"/>
      <c r="AZ1028" s="5"/>
      <c r="BA1028" s="5"/>
      <c r="BD1028" s="6"/>
      <c r="BE1028" s="5"/>
      <c r="BF1028" s="5"/>
      <c r="BJ1028" s="5"/>
      <c r="BK1028" s="5"/>
      <c r="BO1028" s="5"/>
      <c r="BP1028" s="5"/>
      <c r="BT1028" s="5"/>
      <c r="BU1028" s="5"/>
      <c r="BY1028" s="5"/>
      <c r="BZ1028" s="5"/>
      <c r="CD1028" s="5"/>
      <c r="CE1028" s="5"/>
      <c r="CI1028" s="5"/>
      <c r="CJ1028" s="5"/>
      <c r="CN1028" s="5"/>
      <c r="CO1028" s="5"/>
      <c r="CS1028" s="5"/>
      <c r="CT1028" s="5"/>
      <c r="CX1028" s="5"/>
      <c r="CY1028" s="5"/>
      <c r="DC1028" s="5"/>
      <c r="DD1028" s="5"/>
      <c r="DH1028" s="5"/>
      <c r="DI1028" s="5"/>
      <c r="DM1028" s="5"/>
      <c r="DN1028" s="5"/>
      <c r="DR1028" s="30"/>
    </row>
    <row r="1029" spans="1:122" ht="13.5" customHeight="1" x14ac:dyDescent="0.15">
      <c r="A1029" s="20">
        <v>1026</v>
      </c>
      <c r="V1029" s="52"/>
      <c r="AQ1029" s="27"/>
      <c r="AS1029" s="3"/>
      <c r="AT1029" s="4"/>
      <c r="AZ1029" s="5"/>
      <c r="BA1029" s="5"/>
      <c r="BD1029" s="6"/>
      <c r="BE1029" s="5"/>
      <c r="BF1029" s="5"/>
      <c r="BJ1029" s="5"/>
      <c r="BK1029" s="5"/>
      <c r="BO1029" s="5"/>
      <c r="BP1029" s="5"/>
      <c r="BT1029" s="5"/>
      <c r="BU1029" s="5"/>
      <c r="BY1029" s="5"/>
      <c r="BZ1029" s="5"/>
      <c r="CD1029" s="5"/>
      <c r="CE1029" s="5"/>
      <c r="CI1029" s="5"/>
      <c r="CJ1029" s="5"/>
      <c r="CN1029" s="5"/>
      <c r="CO1029" s="5"/>
      <c r="CS1029" s="5"/>
      <c r="CT1029" s="5"/>
      <c r="CX1029" s="5"/>
      <c r="CY1029" s="5"/>
      <c r="DC1029" s="5"/>
      <c r="DD1029" s="5"/>
      <c r="DH1029" s="5"/>
      <c r="DI1029" s="5"/>
      <c r="DM1029" s="5"/>
      <c r="DN1029" s="5"/>
      <c r="DR1029" s="30"/>
    </row>
    <row r="1030" spans="1:122" ht="13.5" customHeight="1" x14ac:dyDescent="0.15">
      <c r="A1030" s="20">
        <v>1027</v>
      </c>
      <c r="V1030" s="52"/>
      <c r="AQ1030" s="27"/>
      <c r="AS1030" s="3"/>
      <c r="AT1030" s="4"/>
      <c r="AZ1030" s="5"/>
      <c r="BA1030" s="5"/>
      <c r="BD1030" s="6"/>
      <c r="BE1030" s="5"/>
      <c r="BF1030" s="5"/>
      <c r="BJ1030" s="5"/>
      <c r="BK1030" s="5"/>
      <c r="BO1030" s="5"/>
      <c r="BP1030" s="5"/>
      <c r="BT1030" s="5"/>
      <c r="BU1030" s="5"/>
      <c r="BY1030" s="5"/>
      <c r="BZ1030" s="5"/>
      <c r="CD1030" s="5"/>
      <c r="CE1030" s="5"/>
      <c r="CI1030" s="5"/>
      <c r="CJ1030" s="5"/>
      <c r="CN1030" s="5"/>
      <c r="CO1030" s="5"/>
      <c r="CS1030" s="5"/>
      <c r="CT1030" s="5"/>
      <c r="CX1030" s="5"/>
      <c r="CY1030" s="5"/>
      <c r="DC1030" s="5"/>
      <c r="DD1030" s="5"/>
      <c r="DH1030" s="5"/>
      <c r="DI1030" s="5"/>
      <c r="DM1030" s="5"/>
      <c r="DN1030" s="5"/>
      <c r="DR1030" s="30"/>
    </row>
    <row r="1031" spans="1:122" ht="13.5" customHeight="1" x14ac:dyDescent="0.15">
      <c r="A1031" s="20">
        <v>1028</v>
      </c>
      <c r="V1031" s="52"/>
      <c r="AQ1031" s="27"/>
      <c r="AS1031" s="3"/>
      <c r="AT1031" s="4"/>
      <c r="AZ1031" s="5"/>
      <c r="BA1031" s="5"/>
      <c r="BD1031" s="6"/>
      <c r="BE1031" s="5"/>
      <c r="BF1031" s="5"/>
      <c r="BJ1031" s="5"/>
      <c r="BK1031" s="5"/>
      <c r="BO1031" s="5"/>
      <c r="BP1031" s="5"/>
      <c r="BT1031" s="5"/>
      <c r="BU1031" s="5"/>
      <c r="BY1031" s="5"/>
      <c r="BZ1031" s="5"/>
      <c r="CD1031" s="5"/>
      <c r="CE1031" s="5"/>
      <c r="CI1031" s="5"/>
      <c r="CJ1031" s="5"/>
      <c r="CN1031" s="5"/>
      <c r="CO1031" s="5"/>
      <c r="CS1031" s="5"/>
      <c r="CT1031" s="5"/>
      <c r="CX1031" s="5"/>
      <c r="CY1031" s="5"/>
      <c r="DC1031" s="5"/>
      <c r="DD1031" s="5"/>
      <c r="DH1031" s="5"/>
      <c r="DI1031" s="5"/>
      <c r="DM1031" s="5"/>
      <c r="DN1031" s="5"/>
      <c r="DR1031" s="30"/>
    </row>
    <row r="1032" spans="1:122" ht="13.5" customHeight="1" x14ac:dyDescent="0.15">
      <c r="A1032" s="20">
        <v>1029</v>
      </c>
      <c r="V1032" s="52"/>
      <c r="AQ1032" s="27"/>
      <c r="AS1032" s="3"/>
      <c r="AT1032" s="4"/>
      <c r="AZ1032" s="5"/>
      <c r="BA1032" s="5"/>
      <c r="BD1032" s="6"/>
      <c r="BE1032" s="5"/>
      <c r="BF1032" s="5"/>
      <c r="BJ1032" s="5"/>
      <c r="BK1032" s="5"/>
      <c r="BO1032" s="5"/>
      <c r="BP1032" s="5"/>
      <c r="BT1032" s="5"/>
      <c r="BU1032" s="5"/>
      <c r="BY1032" s="5"/>
      <c r="BZ1032" s="5"/>
      <c r="CD1032" s="5"/>
      <c r="CE1032" s="5"/>
      <c r="CI1032" s="5"/>
      <c r="CJ1032" s="5"/>
      <c r="CN1032" s="5"/>
      <c r="CO1032" s="5"/>
      <c r="CS1032" s="5"/>
      <c r="CT1032" s="5"/>
      <c r="CX1032" s="5"/>
      <c r="CY1032" s="5"/>
      <c r="DC1032" s="5"/>
      <c r="DD1032" s="5"/>
      <c r="DH1032" s="5"/>
      <c r="DI1032" s="5"/>
      <c r="DM1032" s="5"/>
      <c r="DN1032" s="5"/>
      <c r="DR1032" s="30"/>
    </row>
    <row r="1033" spans="1:122" ht="13.5" customHeight="1" x14ac:dyDescent="0.15">
      <c r="A1033" s="20">
        <v>1030</v>
      </c>
      <c r="V1033" s="52"/>
      <c r="AQ1033" s="27"/>
      <c r="AS1033" s="3"/>
      <c r="AT1033" s="4"/>
      <c r="AZ1033" s="5"/>
      <c r="BA1033" s="5"/>
      <c r="BD1033" s="6"/>
      <c r="BE1033" s="5"/>
      <c r="BF1033" s="5"/>
      <c r="BJ1033" s="5"/>
      <c r="BK1033" s="5"/>
      <c r="BO1033" s="5"/>
      <c r="BP1033" s="5"/>
      <c r="BT1033" s="5"/>
      <c r="BU1033" s="5"/>
      <c r="BY1033" s="5"/>
      <c r="BZ1033" s="5"/>
      <c r="CD1033" s="5"/>
      <c r="CE1033" s="5"/>
      <c r="CI1033" s="5"/>
      <c r="CJ1033" s="5"/>
      <c r="CN1033" s="5"/>
      <c r="CO1033" s="5"/>
      <c r="CS1033" s="5"/>
      <c r="CT1033" s="5"/>
      <c r="CX1033" s="5"/>
      <c r="CY1033" s="5"/>
      <c r="DC1033" s="5"/>
      <c r="DD1033" s="5"/>
      <c r="DH1033" s="5"/>
      <c r="DI1033" s="5"/>
      <c r="DM1033" s="5"/>
      <c r="DN1033" s="5"/>
      <c r="DR1033" s="30"/>
    </row>
    <row r="1034" spans="1:122" ht="13.5" customHeight="1" x14ac:dyDescent="0.15">
      <c r="A1034" s="20">
        <v>1031</v>
      </c>
      <c r="V1034" s="52"/>
      <c r="AQ1034" s="27"/>
      <c r="AS1034" s="3"/>
      <c r="AT1034" s="4"/>
      <c r="AZ1034" s="5"/>
      <c r="BA1034" s="5"/>
      <c r="BD1034" s="6"/>
      <c r="BE1034" s="5"/>
      <c r="BF1034" s="5"/>
      <c r="BJ1034" s="5"/>
      <c r="BK1034" s="5"/>
      <c r="BO1034" s="5"/>
      <c r="BP1034" s="5"/>
      <c r="BT1034" s="5"/>
      <c r="BU1034" s="5"/>
      <c r="BY1034" s="5"/>
      <c r="BZ1034" s="5"/>
      <c r="CD1034" s="5"/>
      <c r="CE1034" s="5"/>
      <c r="CI1034" s="5"/>
      <c r="CJ1034" s="5"/>
      <c r="CN1034" s="5"/>
      <c r="CO1034" s="5"/>
      <c r="CS1034" s="5"/>
      <c r="CT1034" s="5"/>
      <c r="CX1034" s="5"/>
      <c r="CY1034" s="5"/>
      <c r="DC1034" s="5"/>
      <c r="DD1034" s="5"/>
      <c r="DH1034" s="5"/>
      <c r="DI1034" s="5"/>
      <c r="DM1034" s="5"/>
      <c r="DN1034" s="5"/>
      <c r="DR1034" s="30"/>
    </row>
    <row r="1035" spans="1:122" ht="13.5" customHeight="1" x14ac:dyDescent="0.15">
      <c r="A1035" s="20">
        <v>1032</v>
      </c>
      <c r="V1035" s="52"/>
      <c r="AQ1035" s="27"/>
      <c r="AS1035" s="3"/>
      <c r="AT1035" s="4"/>
      <c r="AZ1035" s="5"/>
      <c r="BA1035" s="5"/>
      <c r="BD1035" s="6"/>
      <c r="BE1035" s="5"/>
      <c r="BF1035" s="5"/>
      <c r="BJ1035" s="5"/>
      <c r="BK1035" s="5"/>
      <c r="BO1035" s="5"/>
      <c r="BP1035" s="5"/>
      <c r="BT1035" s="5"/>
      <c r="BU1035" s="5"/>
      <c r="BY1035" s="5"/>
      <c r="BZ1035" s="5"/>
      <c r="CD1035" s="5"/>
      <c r="CE1035" s="5"/>
      <c r="CI1035" s="5"/>
      <c r="CJ1035" s="5"/>
      <c r="CN1035" s="5"/>
      <c r="CO1035" s="5"/>
      <c r="CS1035" s="5"/>
      <c r="CT1035" s="5"/>
      <c r="CX1035" s="5"/>
      <c r="CY1035" s="5"/>
      <c r="DC1035" s="5"/>
      <c r="DD1035" s="5"/>
      <c r="DH1035" s="5"/>
      <c r="DI1035" s="5"/>
      <c r="DM1035" s="5"/>
      <c r="DN1035" s="5"/>
      <c r="DR1035" s="30"/>
    </row>
    <row r="1036" spans="1:122" ht="13.5" customHeight="1" x14ac:dyDescent="0.15">
      <c r="A1036" s="20">
        <v>1033</v>
      </c>
      <c r="V1036" s="52"/>
      <c r="AQ1036" s="27"/>
      <c r="AS1036" s="3"/>
      <c r="AT1036" s="4"/>
      <c r="AZ1036" s="5"/>
      <c r="BA1036" s="5"/>
      <c r="BD1036" s="6"/>
      <c r="BE1036" s="5"/>
      <c r="BF1036" s="5"/>
      <c r="BJ1036" s="5"/>
      <c r="BK1036" s="5"/>
      <c r="BO1036" s="5"/>
      <c r="BP1036" s="5"/>
      <c r="BT1036" s="5"/>
      <c r="BU1036" s="5"/>
      <c r="BY1036" s="5"/>
      <c r="BZ1036" s="5"/>
      <c r="CD1036" s="5"/>
      <c r="CE1036" s="5"/>
      <c r="CI1036" s="5"/>
      <c r="CJ1036" s="5"/>
      <c r="CN1036" s="5"/>
      <c r="CO1036" s="5"/>
      <c r="CS1036" s="5"/>
      <c r="CT1036" s="5"/>
      <c r="CX1036" s="5"/>
      <c r="CY1036" s="5"/>
      <c r="DC1036" s="5"/>
      <c r="DD1036" s="5"/>
      <c r="DH1036" s="5"/>
      <c r="DI1036" s="5"/>
      <c r="DM1036" s="5"/>
      <c r="DN1036" s="5"/>
      <c r="DR1036" s="30"/>
    </row>
    <row r="1037" spans="1:122" ht="13.5" customHeight="1" x14ac:dyDescent="0.15">
      <c r="A1037" s="20">
        <v>1034</v>
      </c>
      <c r="V1037" s="52"/>
      <c r="AQ1037" s="27"/>
      <c r="AS1037" s="3"/>
      <c r="AT1037" s="4"/>
      <c r="AZ1037" s="5"/>
      <c r="BA1037" s="5"/>
      <c r="BD1037" s="6"/>
      <c r="BE1037" s="5"/>
      <c r="BF1037" s="5"/>
      <c r="BJ1037" s="5"/>
      <c r="BK1037" s="5"/>
      <c r="BO1037" s="5"/>
      <c r="BP1037" s="5"/>
      <c r="BT1037" s="5"/>
      <c r="BU1037" s="5"/>
      <c r="BY1037" s="5"/>
      <c r="BZ1037" s="5"/>
      <c r="CD1037" s="5"/>
      <c r="CE1037" s="5"/>
      <c r="CI1037" s="5"/>
      <c r="CJ1037" s="5"/>
      <c r="CN1037" s="5"/>
      <c r="CO1037" s="5"/>
      <c r="CS1037" s="5"/>
      <c r="CT1037" s="5"/>
      <c r="CX1037" s="5"/>
      <c r="CY1037" s="5"/>
      <c r="DC1037" s="5"/>
      <c r="DD1037" s="5"/>
      <c r="DH1037" s="5"/>
      <c r="DI1037" s="5"/>
      <c r="DM1037" s="5"/>
      <c r="DN1037" s="5"/>
      <c r="DR1037" s="30"/>
    </row>
    <row r="1038" spans="1:122" ht="13.5" customHeight="1" x14ac:dyDescent="0.15">
      <c r="A1038" s="20">
        <v>1035</v>
      </c>
      <c r="V1038" s="52"/>
      <c r="AQ1038" s="27"/>
      <c r="AS1038" s="3"/>
      <c r="AT1038" s="4"/>
      <c r="AZ1038" s="5"/>
      <c r="BA1038" s="5"/>
      <c r="BD1038" s="6"/>
      <c r="BE1038" s="5"/>
      <c r="BF1038" s="5"/>
      <c r="BJ1038" s="5"/>
      <c r="BK1038" s="5"/>
      <c r="BO1038" s="5"/>
      <c r="BP1038" s="5"/>
      <c r="BT1038" s="5"/>
      <c r="BU1038" s="5"/>
      <c r="BY1038" s="5"/>
      <c r="BZ1038" s="5"/>
      <c r="CD1038" s="5"/>
      <c r="CE1038" s="5"/>
      <c r="CI1038" s="5"/>
      <c r="CJ1038" s="5"/>
      <c r="CN1038" s="5"/>
      <c r="CO1038" s="5"/>
      <c r="CS1038" s="5"/>
      <c r="CT1038" s="5"/>
      <c r="CX1038" s="5"/>
      <c r="CY1038" s="5"/>
      <c r="DC1038" s="5"/>
      <c r="DD1038" s="5"/>
      <c r="DH1038" s="5"/>
      <c r="DI1038" s="5"/>
      <c r="DM1038" s="5"/>
      <c r="DN1038" s="5"/>
      <c r="DR1038" s="30"/>
    </row>
    <row r="1039" spans="1:122" ht="13.5" customHeight="1" x14ac:dyDescent="0.15">
      <c r="A1039" s="20">
        <v>1036</v>
      </c>
      <c r="V1039" s="52"/>
      <c r="AQ1039" s="27"/>
      <c r="AS1039" s="3"/>
      <c r="AT1039" s="4"/>
      <c r="AZ1039" s="5"/>
      <c r="BA1039" s="5"/>
      <c r="BD1039" s="6"/>
      <c r="BE1039" s="5"/>
      <c r="BF1039" s="5"/>
      <c r="BJ1039" s="5"/>
      <c r="BK1039" s="5"/>
      <c r="BO1039" s="5"/>
      <c r="BP1039" s="5"/>
      <c r="BT1039" s="5"/>
      <c r="BU1039" s="5"/>
      <c r="BY1039" s="5"/>
      <c r="BZ1039" s="5"/>
      <c r="CD1039" s="5"/>
      <c r="CE1039" s="5"/>
      <c r="CI1039" s="5"/>
      <c r="CJ1039" s="5"/>
      <c r="CN1039" s="5"/>
      <c r="CO1039" s="5"/>
      <c r="CS1039" s="5"/>
      <c r="CT1039" s="5"/>
      <c r="CX1039" s="5"/>
      <c r="CY1039" s="5"/>
      <c r="DC1039" s="5"/>
      <c r="DD1039" s="5"/>
      <c r="DH1039" s="5"/>
      <c r="DI1039" s="5"/>
      <c r="DM1039" s="5"/>
      <c r="DN1039" s="5"/>
      <c r="DR1039" s="30"/>
    </row>
    <row r="1040" spans="1:122" ht="13.5" customHeight="1" x14ac:dyDescent="0.15">
      <c r="A1040" s="20">
        <v>1037</v>
      </c>
      <c r="V1040" s="52"/>
      <c r="AQ1040" s="27"/>
      <c r="AS1040" s="3"/>
      <c r="AT1040" s="4"/>
      <c r="AZ1040" s="5"/>
      <c r="BA1040" s="5"/>
      <c r="BD1040" s="6"/>
      <c r="BE1040" s="5"/>
      <c r="BF1040" s="5"/>
      <c r="BJ1040" s="5"/>
      <c r="BK1040" s="5"/>
      <c r="BO1040" s="5"/>
      <c r="BP1040" s="5"/>
      <c r="BT1040" s="5"/>
      <c r="BU1040" s="5"/>
      <c r="BY1040" s="5"/>
      <c r="BZ1040" s="5"/>
      <c r="CD1040" s="5"/>
      <c r="CE1040" s="5"/>
      <c r="CI1040" s="5"/>
      <c r="CJ1040" s="5"/>
      <c r="CN1040" s="5"/>
      <c r="CO1040" s="5"/>
      <c r="CS1040" s="5"/>
      <c r="CT1040" s="5"/>
      <c r="CX1040" s="5"/>
      <c r="CY1040" s="5"/>
      <c r="DC1040" s="5"/>
      <c r="DD1040" s="5"/>
      <c r="DH1040" s="5"/>
      <c r="DI1040" s="5"/>
      <c r="DM1040" s="5"/>
      <c r="DN1040" s="5"/>
      <c r="DR1040" s="30"/>
    </row>
    <row r="1041" spans="1:122" ht="13.5" customHeight="1" x14ac:dyDescent="0.15">
      <c r="A1041" s="20">
        <v>1038</v>
      </c>
      <c r="V1041" s="52"/>
      <c r="AQ1041" s="27"/>
      <c r="AS1041" s="3"/>
      <c r="AT1041" s="4"/>
      <c r="AZ1041" s="5"/>
      <c r="BA1041" s="5"/>
      <c r="BD1041" s="6"/>
      <c r="BE1041" s="5"/>
      <c r="BF1041" s="5"/>
      <c r="BJ1041" s="5"/>
      <c r="BK1041" s="5"/>
      <c r="BO1041" s="5"/>
      <c r="BP1041" s="5"/>
      <c r="BT1041" s="5"/>
      <c r="BU1041" s="5"/>
      <c r="BY1041" s="5"/>
      <c r="BZ1041" s="5"/>
      <c r="CD1041" s="5"/>
      <c r="CE1041" s="5"/>
      <c r="CI1041" s="5"/>
      <c r="CJ1041" s="5"/>
      <c r="CN1041" s="5"/>
      <c r="CO1041" s="5"/>
      <c r="CS1041" s="5"/>
      <c r="CT1041" s="5"/>
      <c r="CX1041" s="5"/>
      <c r="CY1041" s="5"/>
      <c r="DC1041" s="5"/>
      <c r="DD1041" s="5"/>
      <c r="DH1041" s="5"/>
      <c r="DI1041" s="5"/>
      <c r="DM1041" s="5"/>
      <c r="DN1041" s="5"/>
      <c r="DR1041" s="30"/>
    </row>
    <row r="1042" spans="1:122" ht="13.5" customHeight="1" x14ac:dyDescent="0.15">
      <c r="A1042" s="20">
        <v>1039</v>
      </c>
      <c r="V1042" s="52"/>
      <c r="AQ1042" s="27"/>
      <c r="AS1042" s="3"/>
      <c r="AT1042" s="4"/>
      <c r="AZ1042" s="5"/>
      <c r="BA1042" s="5"/>
      <c r="BD1042" s="6"/>
      <c r="BE1042" s="5"/>
      <c r="BF1042" s="5"/>
      <c r="BJ1042" s="5"/>
      <c r="BK1042" s="5"/>
      <c r="BO1042" s="5"/>
      <c r="BP1042" s="5"/>
      <c r="BT1042" s="5"/>
      <c r="BU1042" s="5"/>
      <c r="BY1042" s="5"/>
      <c r="BZ1042" s="5"/>
      <c r="CD1042" s="5"/>
      <c r="CE1042" s="5"/>
      <c r="CI1042" s="5"/>
      <c r="CJ1042" s="5"/>
      <c r="CN1042" s="5"/>
      <c r="CO1042" s="5"/>
      <c r="CS1042" s="5"/>
      <c r="CT1042" s="5"/>
      <c r="CX1042" s="5"/>
      <c r="CY1042" s="5"/>
      <c r="DC1042" s="5"/>
      <c r="DD1042" s="5"/>
      <c r="DH1042" s="5"/>
      <c r="DI1042" s="5"/>
      <c r="DM1042" s="5"/>
      <c r="DN1042" s="5"/>
      <c r="DR1042" s="30"/>
    </row>
    <row r="1043" spans="1:122" ht="13.5" customHeight="1" x14ac:dyDescent="0.15">
      <c r="A1043" s="20">
        <v>1040</v>
      </c>
      <c r="V1043" s="52"/>
      <c r="AQ1043" s="27"/>
      <c r="AS1043" s="3"/>
      <c r="AT1043" s="4"/>
      <c r="AZ1043" s="5"/>
      <c r="BA1043" s="5"/>
      <c r="BD1043" s="6"/>
      <c r="BE1043" s="5"/>
      <c r="BF1043" s="5"/>
      <c r="BJ1043" s="5"/>
      <c r="BK1043" s="5"/>
      <c r="BO1043" s="5"/>
      <c r="BP1043" s="5"/>
      <c r="BT1043" s="5"/>
      <c r="BU1043" s="5"/>
      <c r="BY1043" s="5"/>
      <c r="BZ1043" s="5"/>
      <c r="CD1043" s="5"/>
      <c r="CE1043" s="5"/>
      <c r="CI1043" s="5"/>
      <c r="CJ1043" s="5"/>
      <c r="CN1043" s="5"/>
      <c r="CO1043" s="5"/>
      <c r="CS1043" s="5"/>
      <c r="CT1043" s="5"/>
      <c r="CX1043" s="5"/>
      <c r="CY1043" s="5"/>
      <c r="DC1043" s="5"/>
      <c r="DD1043" s="5"/>
      <c r="DH1043" s="5"/>
      <c r="DI1043" s="5"/>
      <c r="DM1043" s="5"/>
      <c r="DN1043" s="5"/>
      <c r="DR1043" s="30"/>
    </row>
    <row r="1044" spans="1:122" ht="13.5" customHeight="1" x14ac:dyDescent="0.15">
      <c r="A1044" s="20">
        <v>1041</v>
      </c>
      <c r="V1044" s="52"/>
      <c r="AQ1044" s="27"/>
      <c r="AS1044" s="3"/>
      <c r="AT1044" s="4"/>
      <c r="AZ1044" s="5"/>
      <c r="BA1044" s="5"/>
      <c r="BD1044" s="6"/>
      <c r="BE1044" s="5"/>
      <c r="BF1044" s="5"/>
      <c r="BJ1044" s="5"/>
      <c r="BK1044" s="5"/>
      <c r="BO1044" s="5"/>
      <c r="BP1044" s="5"/>
      <c r="BT1044" s="5"/>
      <c r="BU1044" s="5"/>
      <c r="BY1044" s="5"/>
      <c r="BZ1044" s="5"/>
      <c r="CD1044" s="5"/>
      <c r="CE1044" s="5"/>
      <c r="CI1044" s="5"/>
      <c r="CJ1044" s="5"/>
      <c r="CN1044" s="5"/>
      <c r="CO1044" s="5"/>
      <c r="CS1044" s="5"/>
      <c r="CT1044" s="5"/>
      <c r="CX1044" s="5"/>
      <c r="CY1044" s="5"/>
      <c r="DC1044" s="5"/>
      <c r="DD1044" s="5"/>
      <c r="DH1044" s="5"/>
      <c r="DI1044" s="5"/>
      <c r="DM1044" s="5"/>
      <c r="DN1044" s="5"/>
      <c r="DR1044" s="30"/>
    </row>
    <row r="1045" spans="1:122" ht="13.5" customHeight="1" x14ac:dyDescent="0.15">
      <c r="A1045" s="20">
        <v>1042</v>
      </c>
      <c r="V1045" s="52"/>
      <c r="AQ1045" s="27"/>
      <c r="AS1045" s="3"/>
      <c r="AT1045" s="4"/>
      <c r="AZ1045" s="5"/>
      <c r="BA1045" s="5"/>
      <c r="BD1045" s="6"/>
      <c r="BE1045" s="5"/>
      <c r="BF1045" s="5"/>
      <c r="BJ1045" s="5"/>
      <c r="BK1045" s="5"/>
      <c r="BO1045" s="5"/>
      <c r="BP1045" s="5"/>
      <c r="BT1045" s="5"/>
      <c r="BU1045" s="5"/>
      <c r="BY1045" s="5"/>
      <c r="BZ1045" s="5"/>
      <c r="CD1045" s="5"/>
      <c r="CE1045" s="5"/>
      <c r="CI1045" s="5"/>
      <c r="CJ1045" s="5"/>
      <c r="CN1045" s="5"/>
      <c r="CO1045" s="5"/>
      <c r="CS1045" s="5"/>
      <c r="CT1045" s="5"/>
      <c r="CX1045" s="5"/>
      <c r="CY1045" s="5"/>
      <c r="DC1045" s="5"/>
      <c r="DD1045" s="5"/>
      <c r="DH1045" s="5"/>
      <c r="DI1045" s="5"/>
      <c r="DM1045" s="5"/>
      <c r="DN1045" s="5"/>
      <c r="DR1045" s="30"/>
    </row>
    <row r="1046" spans="1:122" ht="13.5" customHeight="1" x14ac:dyDescent="0.15">
      <c r="A1046" s="20">
        <v>1043</v>
      </c>
      <c r="V1046" s="52"/>
      <c r="AQ1046" s="27"/>
      <c r="AS1046" s="3"/>
      <c r="AT1046" s="4"/>
      <c r="AZ1046" s="5"/>
      <c r="BA1046" s="5"/>
      <c r="BD1046" s="6"/>
      <c r="BE1046" s="5"/>
      <c r="BF1046" s="5"/>
      <c r="BJ1046" s="5"/>
      <c r="BK1046" s="5"/>
      <c r="BO1046" s="5"/>
      <c r="BP1046" s="5"/>
      <c r="BT1046" s="5"/>
      <c r="BU1046" s="5"/>
      <c r="BY1046" s="5"/>
      <c r="BZ1046" s="5"/>
      <c r="CD1046" s="5"/>
      <c r="CE1046" s="5"/>
      <c r="CI1046" s="5"/>
      <c r="CJ1046" s="5"/>
      <c r="CN1046" s="5"/>
      <c r="CO1046" s="5"/>
      <c r="CS1046" s="5"/>
      <c r="CT1046" s="5"/>
      <c r="CX1046" s="5"/>
      <c r="CY1046" s="5"/>
      <c r="DC1046" s="5"/>
      <c r="DD1046" s="5"/>
      <c r="DH1046" s="5"/>
      <c r="DI1046" s="5"/>
      <c r="DM1046" s="5"/>
      <c r="DN1046" s="5"/>
      <c r="DR1046" s="30"/>
    </row>
    <row r="1047" spans="1:122" ht="13.5" customHeight="1" x14ac:dyDescent="0.15">
      <c r="A1047" s="20">
        <v>1044</v>
      </c>
      <c r="V1047" s="52"/>
      <c r="AQ1047" s="27"/>
      <c r="AS1047" s="3"/>
      <c r="AT1047" s="4"/>
      <c r="AZ1047" s="5"/>
      <c r="BA1047" s="5"/>
      <c r="BD1047" s="6"/>
      <c r="BE1047" s="5"/>
      <c r="BF1047" s="5"/>
      <c r="BJ1047" s="5"/>
      <c r="BK1047" s="5"/>
      <c r="BO1047" s="5"/>
      <c r="BP1047" s="5"/>
      <c r="BT1047" s="5"/>
      <c r="BU1047" s="5"/>
      <c r="BY1047" s="5"/>
      <c r="BZ1047" s="5"/>
      <c r="CD1047" s="5"/>
      <c r="CE1047" s="5"/>
      <c r="CI1047" s="5"/>
      <c r="CJ1047" s="5"/>
      <c r="CN1047" s="5"/>
      <c r="CO1047" s="5"/>
      <c r="CS1047" s="5"/>
      <c r="CT1047" s="5"/>
      <c r="CX1047" s="5"/>
      <c r="CY1047" s="5"/>
      <c r="DC1047" s="5"/>
      <c r="DD1047" s="5"/>
      <c r="DH1047" s="5"/>
      <c r="DI1047" s="5"/>
      <c r="DM1047" s="5"/>
      <c r="DN1047" s="5"/>
      <c r="DR1047" s="30"/>
    </row>
    <row r="1048" spans="1:122" ht="13.5" customHeight="1" x14ac:dyDescent="0.15">
      <c r="A1048" s="20">
        <v>1045</v>
      </c>
      <c r="V1048" s="52"/>
      <c r="AQ1048" s="27"/>
      <c r="AS1048" s="3"/>
      <c r="AT1048" s="4"/>
      <c r="AZ1048" s="5"/>
      <c r="BA1048" s="5"/>
      <c r="BD1048" s="6"/>
      <c r="BE1048" s="5"/>
      <c r="BF1048" s="5"/>
      <c r="BJ1048" s="5"/>
      <c r="BK1048" s="5"/>
      <c r="BO1048" s="5"/>
      <c r="BP1048" s="5"/>
      <c r="BT1048" s="5"/>
      <c r="BU1048" s="5"/>
      <c r="BY1048" s="5"/>
      <c r="BZ1048" s="5"/>
      <c r="CD1048" s="5"/>
      <c r="CE1048" s="5"/>
      <c r="CI1048" s="5"/>
      <c r="CJ1048" s="5"/>
      <c r="CN1048" s="5"/>
      <c r="CO1048" s="5"/>
      <c r="CS1048" s="5"/>
      <c r="CT1048" s="5"/>
      <c r="CX1048" s="5"/>
      <c r="CY1048" s="5"/>
      <c r="DC1048" s="5"/>
      <c r="DD1048" s="5"/>
      <c r="DH1048" s="5"/>
      <c r="DI1048" s="5"/>
      <c r="DM1048" s="5"/>
      <c r="DN1048" s="5"/>
      <c r="DR1048" s="30"/>
    </row>
    <row r="1049" spans="1:122" ht="13.5" customHeight="1" x14ac:dyDescent="0.15">
      <c r="A1049" s="20">
        <v>1046</v>
      </c>
      <c r="V1049" s="52"/>
      <c r="AQ1049" s="27"/>
      <c r="AS1049" s="3"/>
      <c r="AT1049" s="4"/>
      <c r="AZ1049" s="5"/>
      <c r="BA1049" s="5"/>
      <c r="BD1049" s="6"/>
      <c r="BE1049" s="5"/>
      <c r="BF1049" s="5"/>
      <c r="BJ1049" s="5"/>
      <c r="BK1049" s="5"/>
      <c r="BO1049" s="5"/>
      <c r="BP1049" s="5"/>
      <c r="BT1049" s="5"/>
      <c r="BU1049" s="5"/>
      <c r="BY1049" s="5"/>
      <c r="BZ1049" s="5"/>
      <c r="CD1049" s="5"/>
      <c r="CE1049" s="5"/>
      <c r="CI1049" s="5"/>
      <c r="CJ1049" s="5"/>
      <c r="CN1049" s="5"/>
      <c r="CO1049" s="5"/>
      <c r="CS1049" s="5"/>
      <c r="CT1049" s="5"/>
      <c r="CX1049" s="5"/>
      <c r="CY1049" s="5"/>
      <c r="DC1049" s="5"/>
      <c r="DD1049" s="5"/>
      <c r="DH1049" s="5"/>
      <c r="DI1049" s="5"/>
      <c r="DM1049" s="5"/>
      <c r="DN1049" s="5"/>
      <c r="DR1049" s="30"/>
    </row>
    <row r="1050" spans="1:122" ht="13.5" customHeight="1" x14ac:dyDescent="0.15">
      <c r="A1050" s="20">
        <v>1047</v>
      </c>
      <c r="V1050" s="52"/>
      <c r="AQ1050" s="27"/>
      <c r="AS1050" s="3"/>
      <c r="AT1050" s="4"/>
      <c r="AZ1050" s="5"/>
      <c r="BA1050" s="5"/>
      <c r="BD1050" s="6"/>
      <c r="BE1050" s="5"/>
      <c r="BF1050" s="5"/>
      <c r="BJ1050" s="5"/>
      <c r="BK1050" s="5"/>
      <c r="BO1050" s="5"/>
      <c r="BP1050" s="5"/>
      <c r="BT1050" s="5"/>
      <c r="BU1050" s="5"/>
      <c r="BY1050" s="5"/>
      <c r="BZ1050" s="5"/>
      <c r="CD1050" s="5"/>
      <c r="CE1050" s="5"/>
      <c r="CI1050" s="5"/>
      <c r="CJ1050" s="5"/>
      <c r="CN1050" s="5"/>
      <c r="CO1050" s="5"/>
      <c r="CS1050" s="5"/>
      <c r="CT1050" s="5"/>
      <c r="CX1050" s="5"/>
      <c r="CY1050" s="5"/>
      <c r="DC1050" s="5"/>
      <c r="DD1050" s="5"/>
      <c r="DH1050" s="5"/>
      <c r="DI1050" s="5"/>
      <c r="DM1050" s="5"/>
      <c r="DN1050" s="5"/>
      <c r="DR1050" s="30"/>
    </row>
    <row r="1051" spans="1:122" ht="13.5" customHeight="1" x14ac:dyDescent="0.15">
      <c r="A1051" s="20">
        <v>1048</v>
      </c>
      <c r="V1051" s="52"/>
      <c r="AQ1051" s="27"/>
      <c r="AS1051" s="3"/>
      <c r="AT1051" s="4"/>
      <c r="AZ1051" s="5"/>
      <c r="BA1051" s="5"/>
      <c r="BD1051" s="6"/>
      <c r="BE1051" s="5"/>
      <c r="BF1051" s="5"/>
      <c r="BJ1051" s="5"/>
      <c r="BK1051" s="5"/>
      <c r="BO1051" s="5"/>
      <c r="BP1051" s="5"/>
      <c r="BT1051" s="5"/>
      <c r="BU1051" s="5"/>
      <c r="BY1051" s="5"/>
      <c r="BZ1051" s="5"/>
      <c r="CD1051" s="5"/>
      <c r="CE1051" s="5"/>
      <c r="CI1051" s="5"/>
      <c r="CJ1051" s="5"/>
      <c r="CN1051" s="5"/>
      <c r="CO1051" s="5"/>
      <c r="CS1051" s="5"/>
      <c r="CT1051" s="5"/>
      <c r="CX1051" s="5"/>
      <c r="CY1051" s="5"/>
      <c r="DC1051" s="5"/>
      <c r="DD1051" s="5"/>
      <c r="DH1051" s="5"/>
      <c r="DI1051" s="5"/>
      <c r="DM1051" s="5"/>
      <c r="DN1051" s="5"/>
      <c r="DR1051" s="30"/>
    </row>
    <row r="1052" spans="1:122" ht="13.5" customHeight="1" x14ac:dyDescent="0.15">
      <c r="A1052" s="20">
        <v>1049</v>
      </c>
      <c r="V1052" s="52"/>
      <c r="AQ1052" s="27"/>
      <c r="AS1052" s="3"/>
      <c r="AT1052" s="4"/>
      <c r="AZ1052" s="5"/>
      <c r="BA1052" s="5"/>
      <c r="BD1052" s="6"/>
      <c r="BE1052" s="5"/>
      <c r="BF1052" s="5"/>
      <c r="BJ1052" s="5"/>
      <c r="BK1052" s="5"/>
      <c r="BO1052" s="5"/>
      <c r="BP1052" s="5"/>
      <c r="BT1052" s="5"/>
      <c r="BU1052" s="5"/>
      <c r="BY1052" s="5"/>
      <c r="BZ1052" s="5"/>
      <c r="CD1052" s="5"/>
      <c r="CE1052" s="5"/>
      <c r="CI1052" s="5"/>
      <c r="CJ1052" s="5"/>
      <c r="CN1052" s="5"/>
      <c r="CO1052" s="5"/>
      <c r="CS1052" s="5"/>
      <c r="CT1052" s="5"/>
      <c r="CX1052" s="5"/>
      <c r="CY1052" s="5"/>
      <c r="DC1052" s="5"/>
      <c r="DD1052" s="5"/>
      <c r="DH1052" s="5"/>
      <c r="DI1052" s="5"/>
      <c r="DM1052" s="5"/>
      <c r="DN1052" s="5"/>
      <c r="DR1052" s="30"/>
    </row>
    <row r="1053" spans="1:122" ht="13.5" customHeight="1" x14ac:dyDescent="0.15">
      <c r="A1053" s="20">
        <v>1050</v>
      </c>
      <c r="V1053" s="52"/>
      <c r="AQ1053" s="27"/>
      <c r="AS1053" s="3"/>
      <c r="AT1053" s="4"/>
      <c r="AZ1053" s="5"/>
      <c r="BA1053" s="5"/>
      <c r="BD1053" s="6"/>
      <c r="BE1053" s="5"/>
      <c r="BF1053" s="5"/>
      <c r="BJ1053" s="5"/>
      <c r="BK1053" s="5"/>
      <c r="BO1053" s="5"/>
      <c r="BP1053" s="5"/>
      <c r="BT1053" s="5"/>
      <c r="BU1053" s="5"/>
      <c r="BY1053" s="5"/>
      <c r="BZ1053" s="5"/>
      <c r="CD1053" s="5"/>
      <c r="CE1053" s="5"/>
      <c r="CI1053" s="5"/>
      <c r="CJ1053" s="5"/>
      <c r="CN1053" s="5"/>
      <c r="CO1053" s="5"/>
      <c r="CS1053" s="5"/>
      <c r="CT1053" s="5"/>
      <c r="CX1053" s="5"/>
      <c r="CY1053" s="5"/>
      <c r="DC1053" s="5"/>
      <c r="DD1053" s="5"/>
      <c r="DH1053" s="5"/>
      <c r="DI1053" s="5"/>
      <c r="DM1053" s="5"/>
      <c r="DN1053" s="5"/>
      <c r="DR1053" s="30"/>
    </row>
    <row r="1054" spans="1:122" ht="13.5" customHeight="1" x14ac:dyDescent="0.15">
      <c r="A1054" s="20">
        <v>1051</v>
      </c>
      <c r="V1054" s="52"/>
      <c r="AQ1054" s="27"/>
      <c r="AS1054" s="3"/>
      <c r="AT1054" s="4"/>
      <c r="AZ1054" s="5"/>
      <c r="BA1054" s="5"/>
      <c r="BD1054" s="6"/>
      <c r="BE1054" s="5"/>
      <c r="BF1054" s="5"/>
      <c r="BJ1054" s="5"/>
      <c r="BK1054" s="5"/>
      <c r="BO1054" s="5"/>
      <c r="BP1054" s="5"/>
      <c r="BT1054" s="5"/>
      <c r="BU1054" s="5"/>
      <c r="BY1054" s="5"/>
      <c r="BZ1054" s="5"/>
      <c r="CD1054" s="5"/>
      <c r="CE1054" s="5"/>
      <c r="CI1054" s="5"/>
      <c r="CJ1054" s="5"/>
      <c r="CN1054" s="5"/>
      <c r="CO1054" s="5"/>
      <c r="CS1054" s="5"/>
      <c r="CT1054" s="5"/>
      <c r="CX1054" s="5"/>
      <c r="CY1054" s="5"/>
      <c r="DC1054" s="5"/>
      <c r="DD1054" s="5"/>
      <c r="DH1054" s="5"/>
      <c r="DI1054" s="5"/>
      <c r="DM1054" s="5"/>
      <c r="DN1054" s="5"/>
      <c r="DR1054" s="30"/>
    </row>
    <row r="1055" spans="1:122" ht="13.5" customHeight="1" x14ac:dyDescent="0.15">
      <c r="A1055" s="20">
        <v>1052</v>
      </c>
      <c r="V1055" s="52"/>
      <c r="AQ1055" s="27"/>
      <c r="AS1055" s="3"/>
      <c r="AT1055" s="4"/>
      <c r="AZ1055" s="5"/>
      <c r="BA1055" s="5"/>
      <c r="BD1055" s="6"/>
      <c r="BE1055" s="5"/>
      <c r="BF1055" s="5"/>
      <c r="BJ1055" s="5"/>
      <c r="BK1055" s="5"/>
      <c r="BO1055" s="5"/>
      <c r="BP1055" s="5"/>
      <c r="BT1055" s="5"/>
      <c r="BU1055" s="5"/>
      <c r="BY1055" s="5"/>
      <c r="BZ1055" s="5"/>
      <c r="CD1055" s="5"/>
      <c r="CE1055" s="5"/>
      <c r="CI1055" s="5"/>
      <c r="CJ1055" s="5"/>
      <c r="CN1055" s="5"/>
      <c r="CO1055" s="5"/>
      <c r="CS1055" s="5"/>
      <c r="CT1055" s="5"/>
      <c r="CX1055" s="5"/>
      <c r="CY1055" s="5"/>
      <c r="DC1055" s="5"/>
      <c r="DD1055" s="5"/>
      <c r="DH1055" s="5"/>
      <c r="DI1055" s="5"/>
      <c r="DM1055" s="5"/>
      <c r="DN1055" s="5"/>
      <c r="DR1055" s="30"/>
    </row>
    <row r="1056" spans="1:122" ht="13.5" customHeight="1" x14ac:dyDescent="0.15">
      <c r="A1056" s="20">
        <v>1053</v>
      </c>
      <c r="V1056" s="52"/>
      <c r="AQ1056" s="27"/>
      <c r="AS1056" s="3"/>
      <c r="AT1056" s="4"/>
      <c r="AZ1056" s="5"/>
      <c r="BA1056" s="5"/>
      <c r="BD1056" s="6"/>
      <c r="BE1056" s="5"/>
      <c r="BF1056" s="5"/>
      <c r="BJ1056" s="5"/>
      <c r="BK1056" s="5"/>
      <c r="BO1056" s="5"/>
      <c r="BP1056" s="5"/>
      <c r="BT1056" s="5"/>
      <c r="BU1056" s="5"/>
      <c r="BY1056" s="5"/>
      <c r="BZ1056" s="5"/>
      <c r="CD1056" s="5"/>
      <c r="CE1056" s="5"/>
      <c r="CI1056" s="5"/>
      <c r="CJ1056" s="5"/>
      <c r="CN1056" s="5"/>
      <c r="CO1056" s="5"/>
      <c r="CS1056" s="5"/>
      <c r="CT1056" s="5"/>
      <c r="CX1056" s="5"/>
      <c r="CY1056" s="5"/>
      <c r="DC1056" s="5"/>
      <c r="DD1056" s="5"/>
      <c r="DH1056" s="5"/>
      <c r="DI1056" s="5"/>
      <c r="DM1056" s="5"/>
      <c r="DN1056" s="5"/>
      <c r="DR1056" s="30"/>
    </row>
    <row r="1057" spans="1:122" ht="13.5" customHeight="1" x14ac:dyDescent="0.15">
      <c r="A1057" s="20">
        <v>1054</v>
      </c>
      <c r="V1057" s="52"/>
      <c r="AQ1057" s="27"/>
      <c r="AS1057" s="3"/>
      <c r="AT1057" s="4"/>
      <c r="AZ1057" s="5"/>
      <c r="BA1057" s="5"/>
      <c r="BD1057" s="6"/>
      <c r="BE1057" s="5"/>
      <c r="BF1057" s="5"/>
      <c r="BJ1057" s="5"/>
      <c r="BK1057" s="5"/>
      <c r="BO1057" s="5"/>
      <c r="BP1057" s="5"/>
      <c r="BT1057" s="5"/>
      <c r="BU1057" s="5"/>
      <c r="BY1057" s="5"/>
      <c r="BZ1057" s="5"/>
      <c r="CD1057" s="5"/>
      <c r="CE1057" s="5"/>
      <c r="CI1057" s="5"/>
      <c r="CJ1057" s="5"/>
      <c r="CN1057" s="5"/>
      <c r="CO1057" s="5"/>
      <c r="CS1057" s="5"/>
      <c r="CT1057" s="5"/>
      <c r="CX1057" s="5"/>
      <c r="CY1057" s="5"/>
      <c r="DC1057" s="5"/>
      <c r="DD1057" s="5"/>
      <c r="DH1057" s="5"/>
      <c r="DI1057" s="5"/>
      <c r="DM1057" s="5"/>
      <c r="DN1057" s="5"/>
      <c r="DR1057" s="30"/>
    </row>
    <row r="1058" spans="1:122" ht="13.5" customHeight="1" x14ac:dyDescent="0.15">
      <c r="A1058" s="20">
        <v>1055</v>
      </c>
      <c r="V1058" s="52"/>
      <c r="AQ1058" s="27"/>
      <c r="AS1058" s="3"/>
      <c r="AT1058" s="4"/>
      <c r="AZ1058" s="5"/>
      <c r="BA1058" s="5"/>
      <c r="BD1058" s="6"/>
      <c r="BE1058" s="5"/>
      <c r="BF1058" s="5"/>
      <c r="BJ1058" s="5"/>
      <c r="BK1058" s="5"/>
      <c r="BO1058" s="5"/>
      <c r="BP1058" s="5"/>
      <c r="BT1058" s="5"/>
      <c r="BU1058" s="5"/>
      <c r="BY1058" s="5"/>
      <c r="BZ1058" s="5"/>
      <c r="CD1058" s="5"/>
      <c r="CE1058" s="5"/>
      <c r="CI1058" s="5"/>
      <c r="CJ1058" s="5"/>
      <c r="CN1058" s="5"/>
      <c r="CO1058" s="5"/>
      <c r="CS1058" s="5"/>
      <c r="CT1058" s="5"/>
      <c r="CX1058" s="5"/>
      <c r="CY1058" s="5"/>
      <c r="DC1058" s="5"/>
      <c r="DD1058" s="5"/>
      <c r="DH1058" s="5"/>
      <c r="DI1058" s="5"/>
      <c r="DM1058" s="5"/>
      <c r="DN1058" s="5"/>
      <c r="DR1058" s="30"/>
    </row>
    <row r="1059" spans="1:122" ht="13.5" customHeight="1" x14ac:dyDescent="0.15">
      <c r="A1059" s="20">
        <v>1056</v>
      </c>
      <c r="V1059" s="52"/>
      <c r="AQ1059" s="27"/>
      <c r="AS1059" s="3"/>
      <c r="AT1059" s="4"/>
      <c r="AZ1059" s="5"/>
      <c r="BA1059" s="5"/>
      <c r="BD1059" s="6"/>
      <c r="BE1059" s="5"/>
      <c r="BF1059" s="5"/>
      <c r="BJ1059" s="5"/>
      <c r="BK1059" s="5"/>
      <c r="BO1059" s="5"/>
      <c r="BP1059" s="5"/>
      <c r="BT1059" s="5"/>
      <c r="BU1059" s="5"/>
      <c r="BY1059" s="5"/>
      <c r="BZ1059" s="5"/>
      <c r="CD1059" s="5"/>
      <c r="CE1059" s="5"/>
      <c r="CI1059" s="5"/>
      <c r="CJ1059" s="5"/>
      <c r="CN1059" s="5"/>
      <c r="CO1059" s="5"/>
      <c r="CS1059" s="5"/>
      <c r="CT1059" s="5"/>
      <c r="CX1059" s="5"/>
      <c r="CY1059" s="5"/>
      <c r="DC1059" s="5"/>
      <c r="DD1059" s="5"/>
      <c r="DH1059" s="5"/>
      <c r="DI1059" s="5"/>
      <c r="DM1059" s="5"/>
      <c r="DN1059" s="5"/>
      <c r="DR1059" s="30"/>
    </row>
    <row r="1060" spans="1:122" ht="13.5" customHeight="1" x14ac:dyDescent="0.15">
      <c r="A1060" s="20">
        <v>1057</v>
      </c>
      <c r="V1060" s="52"/>
      <c r="AQ1060" s="27"/>
      <c r="AS1060" s="3"/>
      <c r="AT1060" s="4"/>
      <c r="AZ1060" s="5"/>
      <c r="BA1060" s="5"/>
      <c r="BD1060" s="6"/>
      <c r="BE1060" s="5"/>
      <c r="BF1060" s="5"/>
      <c r="BJ1060" s="5"/>
      <c r="BK1060" s="5"/>
      <c r="BO1060" s="5"/>
      <c r="BP1060" s="5"/>
      <c r="BT1060" s="5"/>
      <c r="BU1060" s="5"/>
      <c r="BY1060" s="5"/>
      <c r="BZ1060" s="5"/>
      <c r="CD1060" s="5"/>
      <c r="CE1060" s="5"/>
      <c r="CI1060" s="5"/>
      <c r="CJ1060" s="5"/>
      <c r="CN1060" s="5"/>
      <c r="CO1060" s="5"/>
      <c r="CS1060" s="5"/>
      <c r="CT1060" s="5"/>
      <c r="CX1060" s="5"/>
      <c r="CY1060" s="5"/>
      <c r="DC1060" s="5"/>
      <c r="DD1060" s="5"/>
      <c r="DH1060" s="5"/>
      <c r="DI1060" s="5"/>
      <c r="DM1060" s="5"/>
      <c r="DN1060" s="5"/>
      <c r="DR1060" s="30"/>
    </row>
    <row r="1061" spans="1:122" ht="13.5" customHeight="1" x14ac:dyDescent="0.15">
      <c r="A1061" s="20">
        <v>1058</v>
      </c>
      <c r="V1061" s="52"/>
      <c r="AQ1061" s="27"/>
      <c r="AS1061" s="3"/>
      <c r="AT1061" s="4"/>
      <c r="AZ1061" s="5"/>
      <c r="BA1061" s="5"/>
      <c r="BD1061" s="6"/>
      <c r="BE1061" s="5"/>
      <c r="BF1061" s="5"/>
      <c r="BJ1061" s="5"/>
      <c r="BK1061" s="5"/>
      <c r="BO1061" s="5"/>
      <c r="BP1061" s="5"/>
      <c r="BT1061" s="5"/>
      <c r="BU1061" s="5"/>
      <c r="BY1061" s="5"/>
      <c r="BZ1061" s="5"/>
      <c r="CD1061" s="5"/>
      <c r="CE1061" s="5"/>
      <c r="CI1061" s="5"/>
      <c r="CJ1061" s="5"/>
      <c r="CN1061" s="5"/>
      <c r="CO1061" s="5"/>
      <c r="CS1061" s="5"/>
      <c r="CT1061" s="5"/>
      <c r="CX1061" s="5"/>
      <c r="CY1061" s="5"/>
      <c r="DC1061" s="5"/>
      <c r="DD1061" s="5"/>
      <c r="DH1061" s="5"/>
      <c r="DI1061" s="5"/>
      <c r="DM1061" s="5"/>
      <c r="DN1061" s="5"/>
      <c r="DR1061" s="30"/>
    </row>
    <row r="1062" spans="1:122" ht="13.5" customHeight="1" x14ac:dyDescent="0.15">
      <c r="A1062" s="20">
        <v>1059</v>
      </c>
      <c r="V1062" s="52"/>
      <c r="AQ1062" s="27"/>
      <c r="AS1062" s="3"/>
      <c r="AT1062" s="4"/>
      <c r="AZ1062" s="5"/>
      <c r="BA1062" s="5"/>
      <c r="BD1062" s="6"/>
      <c r="BE1062" s="5"/>
      <c r="BF1062" s="5"/>
      <c r="BJ1062" s="5"/>
      <c r="BK1062" s="5"/>
      <c r="BO1062" s="5"/>
      <c r="BP1062" s="5"/>
      <c r="BT1062" s="5"/>
      <c r="BU1062" s="5"/>
      <c r="BY1062" s="5"/>
      <c r="BZ1062" s="5"/>
      <c r="CD1062" s="5"/>
      <c r="CE1062" s="5"/>
      <c r="CI1062" s="5"/>
      <c r="CJ1062" s="5"/>
      <c r="CN1062" s="5"/>
      <c r="CO1062" s="5"/>
      <c r="CS1062" s="5"/>
      <c r="CT1062" s="5"/>
      <c r="CX1062" s="5"/>
      <c r="CY1062" s="5"/>
      <c r="DC1062" s="5"/>
      <c r="DD1062" s="5"/>
      <c r="DH1062" s="5"/>
      <c r="DI1062" s="5"/>
      <c r="DM1062" s="5"/>
      <c r="DN1062" s="5"/>
      <c r="DR1062" s="30"/>
    </row>
    <row r="1063" spans="1:122" ht="13.5" customHeight="1" x14ac:dyDescent="0.15">
      <c r="A1063" s="20">
        <v>1060</v>
      </c>
      <c r="V1063" s="52"/>
      <c r="AQ1063" s="27"/>
      <c r="AS1063" s="3"/>
      <c r="AT1063" s="4"/>
      <c r="AZ1063" s="5"/>
      <c r="BA1063" s="5"/>
      <c r="BD1063" s="6"/>
      <c r="BE1063" s="5"/>
      <c r="BF1063" s="5"/>
      <c r="BJ1063" s="5"/>
      <c r="BK1063" s="5"/>
      <c r="BO1063" s="5"/>
      <c r="BP1063" s="5"/>
      <c r="BT1063" s="5"/>
      <c r="BU1063" s="5"/>
      <c r="BY1063" s="5"/>
      <c r="BZ1063" s="5"/>
      <c r="CD1063" s="5"/>
      <c r="CE1063" s="5"/>
      <c r="CI1063" s="5"/>
      <c r="CJ1063" s="5"/>
      <c r="CN1063" s="5"/>
      <c r="CO1063" s="5"/>
      <c r="CS1063" s="5"/>
      <c r="CT1063" s="5"/>
      <c r="CX1063" s="5"/>
      <c r="CY1063" s="5"/>
      <c r="DC1063" s="5"/>
      <c r="DD1063" s="5"/>
      <c r="DH1063" s="5"/>
      <c r="DI1063" s="5"/>
      <c r="DM1063" s="5"/>
      <c r="DN1063" s="5"/>
      <c r="DR1063" s="30"/>
    </row>
    <row r="1064" spans="1:122" ht="13.5" customHeight="1" x14ac:dyDescent="0.15">
      <c r="A1064" s="20">
        <v>1061</v>
      </c>
      <c r="V1064" s="52"/>
      <c r="AQ1064" s="27"/>
      <c r="AS1064" s="3"/>
      <c r="AT1064" s="4"/>
      <c r="AZ1064" s="5"/>
      <c r="BA1064" s="5"/>
      <c r="BD1064" s="6"/>
      <c r="BE1064" s="5"/>
      <c r="BF1064" s="5"/>
      <c r="BJ1064" s="5"/>
      <c r="BK1064" s="5"/>
      <c r="BO1064" s="5"/>
      <c r="BP1064" s="5"/>
      <c r="BT1064" s="5"/>
      <c r="BU1064" s="5"/>
      <c r="BY1064" s="5"/>
      <c r="BZ1064" s="5"/>
      <c r="CD1064" s="5"/>
      <c r="CE1064" s="5"/>
      <c r="CI1064" s="5"/>
      <c r="CJ1064" s="5"/>
      <c r="CN1064" s="5"/>
      <c r="CO1064" s="5"/>
      <c r="CS1064" s="5"/>
      <c r="CT1064" s="5"/>
      <c r="CX1064" s="5"/>
      <c r="CY1064" s="5"/>
      <c r="DC1064" s="5"/>
      <c r="DD1064" s="5"/>
      <c r="DH1064" s="5"/>
      <c r="DI1064" s="5"/>
      <c r="DM1064" s="5"/>
      <c r="DN1064" s="5"/>
      <c r="DR1064" s="30"/>
    </row>
    <row r="1065" spans="1:122" ht="13.5" customHeight="1" x14ac:dyDescent="0.15">
      <c r="A1065" s="20">
        <v>1062</v>
      </c>
      <c r="V1065" s="52"/>
      <c r="AQ1065" s="27"/>
      <c r="AS1065" s="3"/>
      <c r="AT1065" s="4"/>
      <c r="AZ1065" s="5"/>
      <c r="BA1065" s="5"/>
      <c r="BD1065" s="6"/>
      <c r="BE1065" s="5"/>
      <c r="BF1065" s="5"/>
      <c r="BJ1065" s="5"/>
      <c r="BK1065" s="5"/>
      <c r="BO1065" s="5"/>
      <c r="BP1065" s="5"/>
      <c r="BT1065" s="5"/>
      <c r="BU1065" s="5"/>
      <c r="BY1065" s="5"/>
      <c r="BZ1065" s="5"/>
      <c r="CD1065" s="5"/>
      <c r="CE1065" s="5"/>
      <c r="CI1065" s="5"/>
      <c r="CJ1065" s="5"/>
      <c r="CN1065" s="5"/>
      <c r="CO1065" s="5"/>
      <c r="CS1065" s="5"/>
      <c r="CT1065" s="5"/>
      <c r="CX1065" s="5"/>
      <c r="CY1065" s="5"/>
      <c r="DC1065" s="5"/>
      <c r="DD1065" s="5"/>
      <c r="DH1065" s="5"/>
      <c r="DI1065" s="5"/>
      <c r="DM1065" s="5"/>
      <c r="DN1065" s="5"/>
      <c r="DR1065" s="30"/>
    </row>
    <row r="1066" spans="1:122" ht="13.5" customHeight="1" x14ac:dyDescent="0.15">
      <c r="A1066" s="20">
        <v>1063</v>
      </c>
      <c r="V1066" s="52"/>
      <c r="AQ1066" s="27"/>
      <c r="AS1066" s="3"/>
      <c r="AT1066" s="4"/>
      <c r="AZ1066" s="5"/>
      <c r="BA1066" s="5"/>
      <c r="BD1066" s="6"/>
      <c r="BE1066" s="5"/>
      <c r="BF1066" s="5"/>
      <c r="BJ1066" s="5"/>
      <c r="BK1066" s="5"/>
      <c r="BO1066" s="5"/>
      <c r="BP1066" s="5"/>
      <c r="BT1066" s="5"/>
      <c r="BU1066" s="5"/>
      <c r="BY1066" s="5"/>
      <c r="BZ1066" s="5"/>
      <c r="CD1066" s="5"/>
      <c r="CE1066" s="5"/>
      <c r="CI1066" s="5"/>
      <c r="CJ1066" s="5"/>
      <c r="CN1066" s="5"/>
      <c r="CO1066" s="5"/>
      <c r="CS1066" s="5"/>
      <c r="CT1066" s="5"/>
      <c r="CX1066" s="5"/>
      <c r="CY1066" s="5"/>
      <c r="DC1066" s="5"/>
      <c r="DD1066" s="5"/>
      <c r="DH1066" s="5"/>
      <c r="DI1066" s="5"/>
      <c r="DM1066" s="5"/>
      <c r="DN1066" s="5"/>
      <c r="DR1066" s="30"/>
    </row>
    <row r="1067" spans="1:122" ht="13.5" customHeight="1" x14ac:dyDescent="0.15">
      <c r="A1067" s="20">
        <v>1064</v>
      </c>
      <c r="V1067" s="52"/>
      <c r="AQ1067" s="27"/>
      <c r="AS1067" s="3"/>
      <c r="AT1067" s="4"/>
      <c r="AZ1067" s="5"/>
      <c r="BA1067" s="5"/>
      <c r="BD1067" s="6"/>
      <c r="BE1067" s="5"/>
      <c r="BF1067" s="5"/>
      <c r="BJ1067" s="5"/>
      <c r="BK1067" s="5"/>
      <c r="BO1067" s="5"/>
      <c r="BP1067" s="5"/>
      <c r="BT1067" s="5"/>
      <c r="BU1067" s="5"/>
      <c r="BY1067" s="5"/>
      <c r="BZ1067" s="5"/>
      <c r="CD1067" s="5"/>
      <c r="CE1067" s="5"/>
      <c r="CI1067" s="5"/>
      <c r="CJ1067" s="5"/>
      <c r="CN1067" s="5"/>
      <c r="CO1067" s="5"/>
      <c r="CS1067" s="5"/>
      <c r="CT1067" s="5"/>
      <c r="CX1067" s="5"/>
      <c r="CY1067" s="5"/>
      <c r="DC1067" s="5"/>
      <c r="DD1067" s="5"/>
      <c r="DH1067" s="5"/>
      <c r="DI1067" s="5"/>
      <c r="DM1067" s="5"/>
      <c r="DN1067" s="5"/>
      <c r="DR1067" s="30"/>
    </row>
    <row r="1068" spans="1:122" ht="13.5" customHeight="1" x14ac:dyDescent="0.15">
      <c r="A1068" s="20">
        <v>1065</v>
      </c>
      <c r="V1068" s="52"/>
      <c r="AQ1068" s="27"/>
      <c r="AS1068" s="3"/>
      <c r="AT1068" s="4"/>
      <c r="AZ1068" s="5"/>
      <c r="BA1068" s="5"/>
      <c r="BD1068" s="6"/>
      <c r="BE1068" s="5"/>
      <c r="BF1068" s="5"/>
      <c r="BJ1068" s="5"/>
      <c r="BK1068" s="5"/>
      <c r="BO1068" s="5"/>
      <c r="BP1068" s="5"/>
      <c r="BT1068" s="5"/>
      <c r="BU1068" s="5"/>
      <c r="BY1068" s="5"/>
      <c r="BZ1068" s="5"/>
      <c r="CD1068" s="5"/>
      <c r="CE1068" s="5"/>
      <c r="CI1068" s="5"/>
      <c r="CJ1068" s="5"/>
      <c r="CN1068" s="5"/>
      <c r="CO1068" s="5"/>
      <c r="CS1068" s="5"/>
      <c r="CT1068" s="5"/>
      <c r="CX1068" s="5"/>
      <c r="CY1068" s="5"/>
      <c r="DC1068" s="5"/>
      <c r="DD1068" s="5"/>
      <c r="DH1068" s="5"/>
      <c r="DI1068" s="5"/>
      <c r="DM1068" s="5"/>
      <c r="DN1068" s="5"/>
      <c r="DR1068" s="30"/>
    </row>
    <row r="1069" spans="1:122" ht="13.5" customHeight="1" x14ac:dyDescent="0.15">
      <c r="A1069" s="20">
        <v>1066</v>
      </c>
      <c r="V1069" s="52"/>
      <c r="AQ1069" s="27"/>
      <c r="AS1069" s="3"/>
      <c r="AT1069" s="4"/>
      <c r="AZ1069" s="5"/>
      <c r="BA1069" s="5"/>
      <c r="BD1069" s="6"/>
      <c r="BE1069" s="5"/>
      <c r="BF1069" s="5"/>
      <c r="BJ1069" s="5"/>
      <c r="BK1069" s="5"/>
      <c r="BO1069" s="5"/>
      <c r="BP1069" s="5"/>
      <c r="BT1069" s="5"/>
      <c r="BU1069" s="5"/>
      <c r="BY1069" s="5"/>
      <c r="BZ1069" s="5"/>
      <c r="CD1069" s="5"/>
      <c r="CE1069" s="5"/>
      <c r="CI1069" s="5"/>
      <c r="CJ1069" s="5"/>
      <c r="CN1069" s="5"/>
      <c r="CO1069" s="5"/>
      <c r="CS1069" s="5"/>
      <c r="CT1069" s="5"/>
      <c r="CX1069" s="5"/>
      <c r="CY1069" s="5"/>
      <c r="DC1069" s="5"/>
      <c r="DD1069" s="5"/>
      <c r="DH1069" s="5"/>
      <c r="DI1069" s="5"/>
      <c r="DM1069" s="5"/>
      <c r="DN1069" s="5"/>
      <c r="DR1069" s="30"/>
    </row>
    <row r="1070" spans="1:122" ht="13.5" customHeight="1" x14ac:dyDescent="0.15">
      <c r="A1070" s="20">
        <v>1067</v>
      </c>
      <c r="V1070" s="52"/>
      <c r="AQ1070" s="27"/>
      <c r="AS1070" s="3"/>
      <c r="AT1070" s="4"/>
      <c r="AZ1070" s="5"/>
      <c r="BA1070" s="5"/>
      <c r="BD1070" s="6"/>
      <c r="BE1070" s="5"/>
      <c r="BF1070" s="5"/>
      <c r="BJ1070" s="5"/>
      <c r="BK1070" s="5"/>
      <c r="BO1070" s="5"/>
      <c r="BP1070" s="5"/>
      <c r="BT1070" s="5"/>
      <c r="BU1070" s="5"/>
      <c r="BY1070" s="5"/>
      <c r="BZ1070" s="5"/>
      <c r="CD1070" s="5"/>
      <c r="CE1070" s="5"/>
      <c r="CI1070" s="5"/>
      <c r="CJ1070" s="5"/>
      <c r="CN1070" s="5"/>
      <c r="CO1070" s="5"/>
      <c r="CS1070" s="5"/>
      <c r="CT1070" s="5"/>
      <c r="CX1070" s="5"/>
      <c r="CY1070" s="5"/>
      <c r="DC1070" s="5"/>
      <c r="DD1070" s="5"/>
      <c r="DH1070" s="5"/>
      <c r="DI1070" s="5"/>
      <c r="DM1070" s="5"/>
      <c r="DN1070" s="5"/>
      <c r="DR1070" s="30"/>
    </row>
    <row r="1071" spans="1:122" ht="13.5" customHeight="1" x14ac:dyDescent="0.15">
      <c r="A1071" s="20">
        <v>1068</v>
      </c>
      <c r="V1071" s="52"/>
      <c r="AQ1071" s="27"/>
      <c r="AS1071" s="3"/>
      <c r="AT1071" s="4"/>
      <c r="AZ1071" s="5"/>
      <c r="BA1071" s="5"/>
      <c r="BD1071" s="6"/>
      <c r="BE1071" s="5"/>
      <c r="BF1071" s="5"/>
      <c r="BJ1071" s="5"/>
      <c r="BK1071" s="5"/>
      <c r="BO1071" s="5"/>
      <c r="BP1071" s="5"/>
      <c r="BT1071" s="5"/>
      <c r="BU1071" s="5"/>
      <c r="BY1071" s="5"/>
      <c r="BZ1071" s="5"/>
      <c r="CD1071" s="5"/>
      <c r="CE1071" s="5"/>
      <c r="CI1071" s="5"/>
      <c r="CJ1071" s="5"/>
      <c r="CN1071" s="5"/>
      <c r="CO1071" s="5"/>
      <c r="CS1071" s="5"/>
      <c r="CT1071" s="5"/>
      <c r="CX1071" s="5"/>
      <c r="CY1071" s="5"/>
      <c r="DC1071" s="5"/>
      <c r="DD1071" s="5"/>
      <c r="DH1071" s="5"/>
      <c r="DI1071" s="5"/>
      <c r="DM1071" s="5"/>
      <c r="DN1071" s="5"/>
      <c r="DR1071" s="30"/>
    </row>
    <row r="1072" spans="1:122" ht="13.5" customHeight="1" x14ac:dyDescent="0.15">
      <c r="A1072" s="20">
        <v>1069</v>
      </c>
      <c r="V1072" s="52"/>
      <c r="AQ1072" s="27"/>
      <c r="AS1072" s="3"/>
      <c r="AT1072" s="4"/>
      <c r="AZ1072" s="5"/>
      <c r="BA1072" s="5"/>
      <c r="BD1072" s="6"/>
      <c r="BE1072" s="5"/>
      <c r="BF1072" s="5"/>
      <c r="BJ1072" s="5"/>
      <c r="BK1072" s="5"/>
      <c r="BO1072" s="5"/>
      <c r="BP1072" s="5"/>
      <c r="BT1072" s="5"/>
      <c r="BU1072" s="5"/>
      <c r="BY1072" s="5"/>
      <c r="BZ1072" s="5"/>
      <c r="CD1072" s="5"/>
      <c r="CE1072" s="5"/>
      <c r="CI1072" s="5"/>
      <c r="CJ1072" s="5"/>
      <c r="CN1072" s="5"/>
      <c r="CO1072" s="5"/>
      <c r="CS1072" s="5"/>
      <c r="CT1072" s="5"/>
      <c r="CX1072" s="5"/>
      <c r="CY1072" s="5"/>
      <c r="DC1072" s="5"/>
      <c r="DD1072" s="5"/>
      <c r="DH1072" s="5"/>
      <c r="DI1072" s="5"/>
      <c r="DM1072" s="5"/>
      <c r="DN1072" s="5"/>
      <c r="DR1072" s="30"/>
    </row>
    <row r="1073" spans="1:122" ht="13.5" customHeight="1" x14ac:dyDescent="0.15">
      <c r="A1073" s="20">
        <v>1070</v>
      </c>
      <c r="V1073" s="52"/>
      <c r="AQ1073" s="27"/>
      <c r="AS1073" s="3"/>
      <c r="AT1073" s="4"/>
      <c r="AZ1073" s="5"/>
      <c r="BA1073" s="5"/>
      <c r="BD1073" s="6"/>
      <c r="BE1073" s="5"/>
      <c r="BF1073" s="5"/>
      <c r="BJ1073" s="5"/>
      <c r="BK1073" s="5"/>
      <c r="BO1073" s="5"/>
      <c r="BP1073" s="5"/>
      <c r="BT1073" s="5"/>
      <c r="BU1073" s="5"/>
      <c r="BY1073" s="5"/>
      <c r="BZ1073" s="5"/>
      <c r="CD1073" s="5"/>
      <c r="CE1073" s="5"/>
      <c r="CI1073" s="5"/>
      <c r="CJ1073" s="5"/>
      <c r="CN1073" s="5"/>
      <c r="CO1073" s="5"/>
      <c r="CS1073" s="5"/>
      <c r="CT1073" s="5"/>
      <c r="CX1073" s="5"/>
      <c r="CY1073" s="5"/>
      <c r="DC1073" s="5"/>
      <c r="DD1073" s="5"/>
      <c r="DH1073" s="5"/>
      <c r="DI1073" s="5"/>
      <c r="DM1073" s="5"/>
      <c r="DN1073" s="5"/>
      <c r="DR1073" s="30"/>
    </row>
    <row r="1074" spans="1:122" ht="13.5" customHeight="1" x14ac:dyDescent="0.15">
      <c r="A1074" s="20">
        <v>1071</v>
      </c>
      <c r="V1074" s="52"/>
      <c r="AQ1074" s="27"/>
      <c r="AS1074" s="3"/>
      <c r="AT1074" s="4"/>
      <c r="AZ1074" s="5"/>
      <c r="BA1074" s="5"/>
      <c r="BD1074" s="6"/>
      <c r="BE1074" s="5"/>
      <c r="BF1074" s="5"/>
      <c r="BJ1074" s="5"/>
      <c r="BK1074" s="5"/>
      <c r="BO1074" s="5"/>
      <c r="BP1074" s="5"/>
      <c r="BT1074" s="5"/>
      <c r="BU1074" s="5"/>
      <c r="BY1074" s="5"/>
      <c r="BZ1074" s="5"/>
      <c r="CD1074" s="5"/>
      <c r="CE1074" s="5"/>
      <c r="CI1074" s="5"/>
      <c r="CJ1074" s="5"/>
      <c r="CN1074" s="5"/>
      <c r="CO1074" s="5"/>
      <c r="CS1074" s="5"/>
      <c r="CT1074" s="5"/>
      <c r="CX1074" s="5"/>
      <c r="CY1074" s="5"/>
      <c r="DC1074" s="5"/>
      <c r="DD1074" s="5"/>
      <c r="DH1074" s="5"/>
      <c r="DI1074" s="5"/>
      <c r="DM1074" s="5"/>
      <c r="DN1074" s="5"/>
      <c r="DR1074" s="30"/>
    </row>
    <row r="1075" spans="1:122" ht="13.5" customHeight="1" x14ac:dyDescent="0.15">
      <c r="A1075" s="20">
        <v>1072</v>
      </c>
      <c r="V1075" s="52"/>
      <c r="AQ1075" s="27"/>
      <c r="AS1075" s="3"/>
      <c r="AT1075" s="4"/>
      <c r="AZ1075" s="5"/>
      <c r="BA1075" s="5"/>
      <c r="BD1075" s="6"/>
      <c r="BE1075" s="5"/>
      <c r="BF1075" s="5"/>
      <c r="BJ1075" s="5"/>
      <c r="BK1075" s="5"/>
      <c r="BO1075" s="5"/>
      <c r="BP1075" s="5"/>
      <c r="BT1075" s="5"/>
      <c r="BU1075" s="5"/>
      <c r="BY1075" s="5"/>
      <c r="BZ1075" s="5"/>
      <c r="CD1075" s="5"/>
      <c r="CE1075" s="5"/>
      <c r="CI1075" s="5"/>
      <c r="CJ1075" s="5"/>
      <c r="CN1075" s="5"/>
      <c r="CO1075" s="5"/>
      <c r="CS1075" s="5"/>
      <c r="CT1075" s="5"/>
      <c r="CX1075" s="5"/>
      <c r="CY1075" s="5"/>
      <c r="DC1075" s="5"/>
      <c r="DD1075" s="5"/>
      <c r="DH1075" s="5"/>
      <c r="DI1075" s="5"/>
      <c r="DM1075" s="5"/>
      <c r="DN1075" s="5"/>
      <c r="DR1075" s="30"/>
    </row>
    <row r="1076" spans="1:122" ht="13.5" customHeight="1" x14ac:dyDescent="0.15">
      <c r="A1076" s="20">
        <v>1073</v>
      </c>
      <c r="V1076" s="52"/>
      <c r="AQ1076" s="27"/>
      <c r="AS1076" s="3"/>
      <c r="AT1076" s="4"/>
      <c r="AZ1076" s="5"/>
      <c r="BA1076" s="5"/>
      <c r="BD1076" s="6"/>
      <c r="BE1076" s="5"/>
      <c r="BF1076" s="5"/>
      <c r="BJ1076" s="5"/>
      <c r="BK1076" s="5"/>
      <c r="BO1076" s="5"/>
      <c r="BP1076" s="5"/>
      <c r="BT1076" s="5"/>
      <c r="BU1076" s="5"/>
      <c r="BY1076" s="5"/>
      <c r="BZ1076" s="5"/>
      <c r="CD1076" s="5"/>
      <c r="CE1076" s="5"/>
      <c r="CI1076" s="5"/>
      <c r="CJ1076" s="5"/>
      <c r="CN1076" s="5"/>
      <c r="CO1076" s="5"/>
      <c r="CS1076" s="5"/>
      <c r="CT1076" s="5"/>
      <c r="CX1076" s="5"/>
      <c r="CY1076" s="5"/>
      <c r="DC1076" s="5"/>
      <c r="DD1076" s="5"/>
      <c r="DH1076" s="5"/>
      <c r="DI1076" s="5"/>
      <c r="DM1076" s="5"/>
      <c r="DN1076" s="5"/>
      <c r="DR1076" s="30"/>
    </row>
    <row r="1077" spans="1:122" ht="13.5" customHeight="1" x14ac:dyDescent="0.15">
      <c r="A1077" s="20">
        <v>1074</v>
      </c>
      <c r="V1077" s="52"/>
      <c r="AQ1077" s="27"/>
      <c r="AS1077" s="3"/>
      <c r="AT1077" s="4"/>
      <c r="AZ1077" s="5"/>
      <c r="BA1077" s="5"/>
      <c r="BD1077" s="6"/>
      <c r="BE1077" s="5"/>
      <c r="BF1077" s="5"/>
      <c r="BJ1077" s="5"/>
      <c r="BK1077" s="5"/>
      <c r="BO1077" s="5"/>
      <c r="BP1077" s="5"/>
      <c r="BT1077" s="5"/>
      <c r="BU1077" s="5"/>
      <c r="BY1077" s="5"/>
      <c r="BZ1077" s="5"/>
      <c r="CD1077" s="5"/>
      <c r="CE1077" s="5"/>
      <c r="CI1077" s="5"/>
      <c r="CJ1077" s="5"/>
      <c r="CN1077" s="5"/>
      <c r="CO1077" s="5"/>
      <c r="CS1077" s="5"/>
      <c r="CT1077" s="5"/>
      <c r="CX1077" s="5"/>
      <c r="CY1077" s="5"/>
      <c r="DC1077" s="5"/>
      <c r="DD1077" s="5"/>
      <c r="DH1077" s="5"/>
      <c r="DI1077" s="5"/>
      <c r="DM1077" s="5"/>
      <c r="DN1077" s="5"/>
      <c r="DR1077" s="30"/>
    </row>
    <row r="1078" spans="1:122" ht="13.5" customHeight="1" x14ac:dyDescent="0.15">
      <c r="A1078" s="20">
        <v>1075</v>
      </c>
      <c r="V1078" s="52"/>
      <c r="AQ1078" s="27"/>
      <c r="AS1078" s="3"/>
      <c r="AT1078" s="4"/>
      <c r="AZ1078" s="5"/>
      <c r="BA1078" s="5"/>
      <c r="BD1078" s="6"/>
      <c r="BE1078" s="5"/>
      <c r="BF1078" s="5"/>
      <c r="BJ1078" s="5"/>
      <c r="BK1078" s="5"/>
      <c r="BO1078" s="5"/>
      <c r="BP1078" s="5"/>
      <c r="BT1078" s="5"/>
      <c r="BU1078" s="5"/>
      <c r="BY1078" s="5"/>
      <c r="BZ1078" s="5"/>
      <c r="CD1078" s="5"/>
      <c r="CE1078" s="5"/>
      <c r="CI1078" s="5"/>
      <c r="CJ1078" s="5"/>
      <c r="CN1078" s="5"/>
      <c r="CO1078" s="5"/>
      <c r="CS1078" s="5"/>
      <c r="CT1078" s="5"/>
      <c r="CX1078" s="5"/>
      <c r="CY1078" s="5"/>
      <c r="DC1078" s="5"/>
      <c r="DD1078" s="5"/>
      <c r="DH1078" s="5"/>
      <c r="DI1078" s="5"/>
      <c r="DM1078" s="5"/>
      <c r="DN1078" s="5"/>
      <c r="DR1078" s="30"/>
    </row>
    <row r="1079" spans="1:122" ht="13.5" customHeight="1" x14ac:dyDescent="0.15">
      <c r="A1079" s="20">
        <v>1076</v>
      </c>
      <c r="V1079" s="52"/>
      <c r="AQ1079" s="27"/>
      <c r="AS1079" s="3"/>
      <c r="AT1079" s="4"/>
      <c r="AZ1079" s="5"/>
      <c r="BA1079" s="5"/>
      <c r="BD1079" s="6"/>
      <c r="BE1079" s="5"/>
      <c r="BF1079" s="5"/>
      <c r="BJ1079" s="5"/>
      <c r="BK1079" s="5"/>
      <c r="BO1079" s="5"/>
      <c r="BP1079" s="5"/>
      <c r="BT1079" s="5"/>
      <c r="BU1079" s="5"/>
      <c r="BY1079" s="5"/>
      <c r="BZ1079" s="5"/>
      <c r="CD1079" s="5"/>
      <c r="CE1079" s="5"/>
      <c r="CI1079" s="5"/>
      <c r="CJ1079" s="5"/>
      <c r="CN1079" s="5"/>
      <c r="CO1079" s="5"/>
      <c r="CS1079" s="5"/>
      <c r="CT1079" s="5"/>
      <c r="CX1079" s="5"/>
      <c r="CY1079" s="5"/>
      <c r="DC1079" s="5"/>
      <c r="DD1079" s="5"/>
      <c r="DH1079" s="5"/>
      <c r="DI1079" s="5"/>
      <c r="DM1079" s="5"/>
      <c r="DN1079" s="5"/>
      <c r="DR1079" s="30"/>
    </row>
    <row r="1080" spans="1:122" ht="13.5" customHeight="1" x14ac:dyDescent="0.15">
      <c r="A1080" s="20">
        <v>1077</v>
      </c>
      <c r="V1080" s="52"/>
      <c r="AQ1080" s="27"/>
      <c r="AS1080" s="3"/>
      <c r="AT1080" s="4"/>
      <c r="AZ1080" s="5"/>
      <c r="BA1080" s="5"/>
      <c r="BD1080" s="6"/>
      <c r="BE1080" s="5"/>
      <c r="BF1080" s="5"/>
      <c r="BJ1080" s="5"/>
      <c r="BK1080" s="5"/>
      <c r="BO1080" s="5"/>
      <c r="BP1080" s="5"/>
      <c r="BT1080" s="5"/>
      <c r="BU1080" s="5"/>
      <c r="BY1080" s="5"/>
      <c r="BZ1080" s="5"/>
      <c r="CD1080" s="5"/>
      <c r="CE1080" s="5"/>
      <c r="CI1080" s="5"/>
      <c r="CJ1080" s="5"/>
      <c r="CN1080" s="5"/>
      <c r="CO1080" s="5"/>
      <c r="CS1080" s="5"/>
      <c r="CT1080" s="5"/>
      <c r="CX1080" s="5"/>
      <c r="CY1080" s="5"/>
      <c r="DC1080" s="5"/>
      <c r="DD1080" s="5"/>
      <c r="DH1080" s="5"/>
      <c r="DI1080" s="5"/>
      <c r="DM1080" s="5"/>
      <c r="DN1080" s="5"/>
      <c r="DR1080" s="30"/>
    </row>
    <row r="1081" spans="1:122" ht="13.5" customHeight="1" x14ac:dyDescent="0.15">
      <c r="A1081" s="20">
        <v>1078</v>
      </c>
      <c r="V1081" s="52"/>
      <c r="AQ1081" s="27"/>
      <c r="AS1081" s="3"/>
      <c r="AT1081" s="4"/>
      <c r="AZ1081" s="5"/>
      <c r="BA1081" s="5"/>
      <c r="BD1081" s="6"/>
      <c r="BE1081" s="5"/>
      <c r="BF1081" s="5"/>
      <c r="BJ1081" s="5"/>
      <c r="BK1081" s="5"/>
      <c r="BO1081" s="5"/>
      <c r="BP1081" s="5"/>
      <c r="BT1081" s="5"/>
      <c r="BU1081" s="5"/>
      <c r="BY1081" s="5"/>
      <c r="BZ1081" s="5"/>
      <c r="CD1081" s="5"/>
      <c r="CE1081" s="5"/>
      <c r="CI1081" s="5"/>
      <c r="CJ1081" s="5"/>
      <c r="CN1081" s="5"/>
      <c r="CO1081" s="5"/>
      <c r="CS1081" s="5"/>
      <c r="CT1081" s="5"/>
      <c r="CX1081" s="5"/>
      <c r="CY1081" s="5"/>
      <c r="DC1081" s="5"/>
      <c r="DD1081" s="5"/>
      <c r="DH1081" s="5"/>
      <c r="DI1081" s="5"/>
      <c r="DM1081" s="5"/>
      <c r="DN1081" s="5"/>
      <c r="DR1081" s="30"/>
    </row>
    <row r="1082" spans="1:122" ht="13.5" customHeight="1" x14ac:dyDescent="0.15">
      <c r="A1082" s="20">
        <v>1079</v>
      </c>
      <c r="V1082" s="52"/>
      <c r="AQ1082" s="27"/>
      <c r="AS1082" s="3"/>
      <c r="AT1082" s="4"/>
      <c r="AZ1082" s="5"/>
      <c r="BA1082" s="5"/>
      <c r="BD1082" s="6"/>
      <c r="BE1082" s="5"/>
      <c r="BF1082" s="5"/>
      <c r="BJ1082" s="5"/>
      <c r="BK1082" s="5"/>
      <c r="BO1082" s="5"/>
      <c r="BP1082" s="5"/>
      <c r="BT1082" s="5"/>
      <c r="BU1082" s="5"/>
      <c r="BY1082" s="5"/>
      <c r="BZ1082" s="5"/>
      <c r="CD1082" s="5"/>
      <c r="CE1082" s="5"/>
      <c r="CI1082" s="5"/>
      <c r="CJ1082" s="5"/>
      <c r="CN1082" s="5"/>
      <c r="CO1082" s="5"/>
      <c r="CS1082" s="5"/>
      <c r="CT1082" s="5"/>
      <c r="CX1082" s="5"/>
      <c r="CY1082" s="5"/>
      <c r="DC1082" s="5"/>
      <c r="DD1082" s="5"/>
      <c r="DH1082" s="5"/>
      <c r="DI1082" s="5"/>
      <c r="DM1082" s="5"/>
      <c r="DN1082" s="5"/>
      <c r="DR1082" s="30"/>
    </row>
    <row r="1083" spans="1:122" ht="13.5" customHeight="1" x14ac:dyDescent="0.15">
      <c r="A1083" s="20">
        <v>1080</v>
      </c>
      <c r="V1083" s="52"/>
      <c r="AQ1083" s="27"/>
      <c r="AS1083" s="3"/>
      <c r="AT1083" s="4"/>
      <c r="AZ1083" s="5"/>
      <c r="BA1083" s="5"/>
      <c r="BD1083" s="6"/>
      <c r="BE1083" s="5"/>
      <c r="BF1083" s="5"/>
      <c r="BJ1083" s="5"/>
      <c r="BK1083" s="5"/>
      <c r="BO1083" s="5"/>
      <c r="BP1083" s="5"/>
      <c r="BT1083" s="5"/>
      <c r="BU1083" s="5"/>
      <c r="BY1083" s="5"/>
      <c r="BZ1083" s="5"/>
      <c r="CD1083" s="5"/>
      <c r="CE1083" s="5"/>
      <c r="CI1083" s="5"/>
      <c r="CJ1083" s="5"/>
      <c r="CN1083" s="5"/>
      <c r="CO1083" s="5"/>
      <c r="CS1083" s="5"/>
      <c r="CT1083" s="5"/>
      <c r="CX1083" s="5"/>
      <c r="CY1083" s="5"/>
      <c r="DC1083" s="5"/>
      <c r="DD1083" s="5"/>
      <c r="DH1083" s="5"/>
      <c r="DI1083" s="5"/>
      <c r="DM1083" s="5"/>
      <c r="DN1083" s="5"/>
      <c r="DR1083" s="30"/>
    </row>
    <row r="1084" spans="1:122" ht="13.5" customHeight="1" x14ac:dyDescent="0.15">
      <c r="A1084" s="20">
        <v>1081</v>
      </c>
      <c r="V1084" s="52"/>
      <c r="AQ1084" s="27"/>
      <c r="AS1084" s="3"/>
      <c r="AT1084" s="4"/>
      <c r="AZ1084" s="5"/>
      <c r="BA1084" s="5"/>
      <c r="BD1084" s="6"/>
      <c r="BE1084" s="5"/>
      <c r="BF1084" s="5"/>
      <c r="BJ1084" s="5"/>
      <c r="BK1084" s="5"/>
      <c r="BO1084" s="5"/>
      <c r="BP1084" s="5"/>
      <c r="BT1084" s="5"/>
      <c r="BU1084" s="5"/>
      <c r="BY1084" s="5"/>
      <c r="BZ1084" s="5"/>
      <c r="CD1084" s="5"/>
      <c r="CE1084" s="5"/>
      <c r="CI1084" s="5"/>
      <c r="CJ1084" s="5"/>
      <c r="CN1084" s="5"/>
      <c r="CO1084" s="5"/>
      <c r="CS1084" s="5"/>
      <c r="CT1084" s="5"/>
      <c r="CX1084" s="5"/>
      <c r="CY1084" s="5"/>
      <c r="DC1084" s="5"/>
      <c r="DD1084" s="5"/>
      <c r="DH1084" s="5"/>
      <c r="DI1084" s="5"/>
      <c r="DM1084" s="5"/>
      <c r="DN1084" s="5"/>
      <c r="DR1084" s="30"/>
    </row>
    <row r="1085" spans="1:122" ht="13.5" customHeight="1" x14ac:dyDescent="0.15">
      <c r="A1085" s="20">
        <v>1082</v>
      </c>
      <c r="V1085" s="52"/>
      <c r="AQ1085" s="27"/>
      <c r="AS1085" s="3"/>
      <c r="AT1085" s="4"/>
      <c r="AZ1085" s="5"/>
      <c r="BA1085" s="5"/>
      <c r="BD1085" s="6"/>
      <c r="BE1085" s="5"/>
      <c r="BF1085" s="5"/>
      <c r="BJ1085" s="5"/>
      <c r="BK1085" s="5"/>
      <c r="BO1085" s="5"/>
      <c r="BP1085" s="5"/>
      <c r="BT1085" s="5"/>
      <c r="BU1085" s="5"/>
      <c r="BY1085" s="5"/>
      <c r="BZ1085" s="5"/>
      <c r="CD1085" s="5"/>
      <c r="CE1085" s="5"/>
      <c r="CI1085" s="5"/>
      <c r="CJ1085" s="5"/>
      <c r="CN1085" s="5"/>
      <c r="CO1085" s="5"/>
      <c r="CS1085" s="5"/>
      <c r="CT1085" s="5"/>
      <c r="CX1085" s="5"/>
      <c r="CY1085" s="5"/>
      <c r="DC1085" s="5"/>
      <c r="DD1085" s="5"/>
      <c r="DH1085" s="5"/>
      <c r="DI1085" s="5"/>
      <c r="DM1085" s="5"/>
      <c r="DN1085" s="5"/>
      <c r="DR1085" s="30"/>
    </row>
    <row r="1086" spans="1:122" ht="13.5" customHeight="1" x14ac:dyDescent="0.15">
      <c r="A1086" s="20">
        <v>1083</v>
      </c>
      <c r="V1086" s="52"/>
      <c r="AQ1086" s="27"/>
      <c r="AS1086" s="3"/>
      <c r="AT1086" s="4"/>
      <c r="AZ1086" s="5"/>
      <c r="BA1086" s="5"/>
      <c r="BD1086" s="6"/>
      <c r="BE1086" s="5"/>
      <c r="BF1086" s="5"/>
      <c r="BJ1086" s="5"/>
      <c r="BK1086" s="5"/>
      <c r="BO1086" s="5"/>
      <c r="BP1086" s="5"/>
      <c r="BT1086" s="5"/>
      <c r="BU1086" s="5"/>
      <c r="BY1086" s="5"/>
      <c r="BZ1086" s="5"/>
      <c r="CD1086" s="5"/>
      <c r="CE1086" s="5"/>
      <c r="CI1086" s="5"/>
      <c r="CJ1086" s="5"/>
      <c r="CN1086" s="5"/>
      <c r="CO1086" s="5"/>
      <c r="CS1086" s="5"/>
      <c r="CT1086" s="5"/>
      <c r="CX1086" s="5"/>
      <c r="CY1086" s="5"/>
      <c r="DC1086" s="5"/>
      <c r="DD1086" s="5"/>
      <c r="DH1086" s="5"/>
      <c r="DI1086" s="5"/>
      <c r="DM1086" s="5"/>
      <c r="DN1086" s="5"/>
      <c r="DR1086" s="30"/>
    </row>
    <row r="1087" spans="1:122" ht="13.5" customHeight="1" x14ac:dyDescent="0.15">
      <c r="A1087" s="20">
        <v>1084</v>
      </c>
      <c r="V1087" s="52"/>
      <c r="AQ1087" s="27"/>
      <c r="AS1087" s="3"/>
      <c r="AT1087" s="4"/>
      <c r="AZ1087" s="5"/>
      <c r="BA1087" s="5"/>
      <c r="BD1087" s="6"/>
      <c r="BE1087" s="5"/>
      <c r="BF1087" s="5"/>
      <c r="BJ1087" s="5"/>
      <c r="BK1087" s="5"/>
      <c r="BO1087" s="5"/>
      <c r="BP1087" s="5"/>
      <c r="BT1087" s="5"/>
      <c r="BU1087" s="5"/>
      <c r="BY1087" s="5"/>
      <c r="BZ1087" s="5"/>
      <c r="CD1087" s="5"/>
      <c r="CE1087" s="5"/>
      <c r="CI1087" s="5"/>
      <c r="CJ1087" s="5"/>
      <c r="CN1087" s="5"/>
      <c r="CO1087" s="5"/>
      <c r="CS1087" s="5"/>
      <c r="CT1087" s="5"/>
      <c r="CX1087" s="5"/>
      <c r="CY1087" s="5"/>
      <c r="DC1087" s="5"/>
      <c r="DD1087" s="5"/>
      <c r="DH1087" s="5"/>
      <c r="DI1087" s="5"/>
      <c r="DM1087" s="5"/>
      <c r="DN1087" s="5"/>
      <c r="DR1087" s="30"/>
    </row>
    <row r="1088" spans="1:122" ht="13.5" customHeight="1" x14ac:dyDescent="0.15">
      <c r="A1088" s="20">
        <v>1085</v>
      </c>
      <c r="V1088" s="52"/>
      <c r="AQ1088" s="27"/>
      <c r="AS1088" s="3"/>
      <c r="AT1088" s="4"/>
      <c r="AZ1088" s="5"/>
      <c r="BA1088" s="5"/>
      <c r="BD1088" s="6"/>
      <c r="BE1088" s="5"/>
      <c r="BF1088" s="5"/>
      <c r="BJ1088" s="5"/>
      <c r="BK1088" s="5"/>
      <c r="BO1088" s="5"/>
      <c r="BP1088" s="5"/>
      <c r="BT1088" s="5"/>
      <c r="BU1088" s="5"/>
      <c r="BY1088" s="5"/>
      <c r="BZ1088" s="5"/>
      <c r="CD1088" s="5"/>
      <c r="CE1088" s="5"/>
      <c r="CI1088" s="5"/>
      <c r="CJ1088" s="5"/>
      <c r="CN1088" s="5"/>
      <c r="CO1088" s="5"/>
      <c r="CS1088" s="5"/>
      <c r="CT1088" s="5"/>
      <c r="CX1088" s="5"/>
      <c r="CY1088" s="5"/>
      <c r="DC1088" s="5"/>
      <c r="DD1088" s="5"/>
      <c r="DH1088" s="5"/>
      <c r="DI1088" s="5"/>
      <c r="DM1088" s="5"/>
      <c r="DN1088" s="5"/>
      <c r="DR1088" s="30"/>
    </row>
    <row r="1089" spans="1:122" ht="13.5" customHeight="1" x14ac:dyDescent="0.15">
      <c r="A1089" s="20">
        <v>1086</v>
      </c>
      <c r="V1089" s="52"/>
      <c r="AQ1089" s="27"/>
      <c r="AS1089" s="3"/>
      <c r="AT1089" s="4"/>
      <c r="AZ1089" s="5"/>
      <c r="BA1089" s="5"/>
      <c r="BD1089" s="6"/>
      <c r="BE1089" s="5"/>
      <c r="BF1089" s="5"/>
      <c r="BJ1089" s="5"/>
      <c r="BK1089" s="5"/>
      <c r="BO1089" s="5"/>
      <c r="BP1089" s="5"/>
      <c r="BT1089" s="5"/>
      <c r="BU1089" s="5"/>
      <c r="BY1089" s="5"/>
      <c r="BZ1089" s="5"/>
      <c r="CD1089" s="5"/>
      <c r="CE1089" s="5"/>
      <c r="CI1089" s="5"/>
      <c r="CJ1089" s="5"/>
      <c r="CN1089" s="5"/>
      <c r="CO1089" s="5"/>
      <c r="CS1089" s="5"/>
      <c r="CT1089" s="5"/>
      <c r="CX1089" s="5"/>
      <c r="CY1089" s="5"/>
      <c r="DC1089" s="5"/>
      <c r="DD1089" s="5"/>
      <c r="DH1089" s="5"/>
      <c r="DI1089" s="5"/>
      <c r="DM1089" s="5"/>
      <c r="DN1089" s="5"/>
      <c r="DR1089" s="30"/>
    </row>
    <row r="1090" spans="1:122" ht="13.5" customHeight="1" x14ac:dyDescent="0.15">
      <c r="A1090" s="20">
        <v>1087</v>
      </c>
      <c r="V1090" s="52"/>
      <c r="AQ1090" s="27"/>
      <c r="AS1090" s="3"/>
      <c r="AT1090" s="4"/>
      <c r="AZ1090" s="5"/>
      <c r="BA1090" s="5"/>
      <c r="BD1090" s="6"/>
      <c r="BE1090" s="5"/>
      <c r="BF1090" s="5"/>
      <c r="BJ1090" s="5"/>
      <c r="BK1090" s="5"/>
      <c r="BO1090" s="5"/>
      <c r="BP1090" s="5"/>
      <c r="BT1090" s="5"/>
      <c r="BU1090" s="5"/>
      <c r="BY1090" s="5"/>
      <c r="BZ1090" s="5"/>
      <c r="CD1090" s="5"/>
      <c r="CE1090" s="5"/>
      <c r="CI1090" s="5"/>
      <c r="CJ1090" s="5"/>
      <c r="CN1090" s="5"/>
      <c r="CO1090" s="5"/>
      <c r="CS1090" s="5"/>
      <c r="CT1090" s="5"/>
      <c r="CX1090" s="5"/>
      <c r="CY1090" s="5"/>
      <c r="DC1090" s="5"/>
      <c r="DD1090" s="5"/>
      <c r="DH1090" s="5"/>
      <c r="DI1090" s="5"/>
      <c r="DM1090" s="5"/>
      <c r="DN1090" s="5"/>
      <c r="DR1090" s="30"/>
    </row>
    <row r="1091" spans="1:122" ht="13.5" customHeight="1" x14ac:dyDescent="0.15">
      <c r="A1091" s="20">
        <v>1088</v>
      </c>
      <c r="V1091" s="52"/>
      <c r="AQ1091" s="27"/>
      <c r="AS1091" s="3"/>
      <c r="AT1091" s="4"/>
      <c r="AZ1091" s="5"/>
      <c r="BA1091" s="5"/>
      <c r="BD1091" s="6"/>
      <c r="BE1091" s="5"/>
      <c r="BF1091" s="5"/>
      <c r="BJ1091" s="5"/>
      <c r="BK1091" s="5"/>
      <c r="BO1091" s="5"/>
      <c r="BP1091" s="5"/>
      <c r="BT1091" s="5"/>
      <c r="BU1091" s="5"/>
      <c r="BY1091" s="5"/>
      <c r="BZ1091" s="5"/>
      <c r="CD1091" s="5"/>
      <c r="CE1091" s="5"/>
      <c r="CI1091" s="5"/>
      <c r="CJ1091" s="5"/>
      <c r="CN1091" s="5"/>
      <c r="CO1091" s="5"/>
      <c r="CS1091" s="5"/>
      <c r="CT1091" s="5"/>
      <c r="CX1091" s="5"/>
      <c r="CY1091" s="5"/>
      <c r="DC1091" s="5"/>
      <c r="DD1091" s="5"/>
      <c r="DH1091" s="5"/>
      <c r="DI1091" s="5"/>
      <c r="DM1091" s="5"/>
      <c r="DN1091" s="5"/>
      <c r="DR1091" s="30"/>
    </row>
    <row r="1092" spans="1:122" ht="13.5" customHeight="1" x14ac:dyDescent="0.15">
      <c r="A1092" s="20">
        <v>1089</v>
      </c>
      <c r="V1092" s="52"/>
      <c r="AQ1092" s="27"/>
      <c r="AS1092" s="3"/>
      <c r="AT1092" s="4"/>
      <c r="AZ1092" s="5"/>
      <c r="BA1092" s="5"/>
      <c r="BD1092" s="6"/>
      <c r="BE1092" s="5"/>
      <c r="BF1092" s="5"/>
      <c r="BJ1092" s="5"/>
      <c r="BK1092" s="5"/>
      <c r="BO1092" s="5"/>
      <c r="BP1092" s="5"/>
      <c r="BT1092" s="5"/>
      <c r="BU1092" s="5"/>
      <c r="BY1092" s="5"/>
      <c r="BZ1092" s="5"/>
      <c r="CD1092" s="5"/>
      <c r="CE1092" s="5"/>
      <c r="CI1092" s="5"/>
      <c r="CJ1092" s="5"/>
      <c r="CN1092" s="5"/>
      <c r="CO1092" s="5"/>
      <c r="CS1092" s="5"/>
      <c r="CT1092" s="5"/>
      <c r="CX1092" s="5"/>
      <c r="CY1092" s="5"/>
      <c r="DC1092" s="5"/>
      <c r="DD1092" s="5"/>
      <c r="DH1092" s="5"/>
      <c r="DI1092" s="5"/>
      <c r="DM1092" s="5"/>
      <c r="DN1092" s="5"/>
      <c r="DR1092" s="30"/>
    </row>
    <row r="1093" spans="1:122" ht="13.5" customHeight="1" x14ac:dyDescent="0.15">
      <c r="A1093" s="20">
        <v>1090</v>
      </c>
      <c r="V1093" s="52"/>
      <c r="AQ1093" s="27"/>
      <c r="AS1093" s="3"/>
      <c r="AT1093" s="4"/>
      <c r="AZ1093" s="5"/>
      <c r="BA1093" s="5"/>
      <c r="BD1093" s="6"/>
      <c r="BE1093" s="5"/>
      <c r="BF1093" s="5"/>
      <c r="BJ1093" s="5"/>
      <c r="BK1093" s="5"/>
      <c r="BO1093" s="5"/>
      <c r="BP1093" s="5"/>
      <c r="BT1093" s="5"/>
      <c r="BU1093" s="5"/>
      <c r="BY1093" s="5"/>
      <c r="BZ1093" s="5"/>
      <c r="CD1093" s="5"/>
      <c r="CE1093" s="5"/>
      <c r="CI1093" s="5"/>
      <c r="CJ1093" s="5"/>
      <c r="CN1093" s="5"/>
      <c r="CO1093" s="5"/>
      <c r="CS1093" s="5"/>
      <c r="CT1093" s="5"/>
      <c r="CX1093" s="5"/>
      <c r="CY1093" s="5"/>
      <c r="DC1093" s="5"/>
      <c r="DD1093" s="5"/>
      <c r="DH1093" s="5"/>
      <c r="DI1093" s="5"/>
      <c r="DM1093" s="5"/>
      <c r="DN1093" s="5"/>
      <c r="DR1093" s="30"/>
    </row>
    <row r="1094" spans="1:122" ht="13.5" customHeight="1" x14ac:dyDescent="0.15">
      <c r="A1094" s="20">
        <v>1091</v>
      </c>
      <c r="V1094" s="52"/>
      <c r="AQ1094" s="27"/>
      <c r="AS1094" s="3"/>
      <c r="AT1094" s="4"/>
      <c r="AZ1094" s="5"/>
      <c r="BA1094" s="5"/>
      <c r="BD1094" s="6"/>
      <c r="BE1094" s="5"/>
      <c r="BF1094" s="5"/>
      <c r="BJ1094" s="5"/>
      <c r="BK1094" s="5"/>
      <c r="BO1094" s="5"/>
      <c r="BP1094" s="5"/>
      <c r="BT1094" s="5"/>
      <c r="BU1094" s="5"/>
      <c r="BY1094" s="5"/>
      <c r="BZ1094" s="5"/>
      <c r="CD1094" s="5"/>
      <c r="CE1094" s="5"/>
      <c r="CI1094" s="5"/>
      <c r="CJ1094" s="5"/>
      <c r="CN1094" s="5"/>
      <c r="CO1094" s="5"/>
      <c r="CS1094" s="5"/>
      <c r="CT1094" s="5"/>
      <c r="CX1094" s="5"/>
      <c r="CY1094" s="5"/>
      <c r="DC1094" s="5"/>
      <c r="DD1094" s="5"/>
      <c r="DH1094" s="5"/>
      <c r="DI1094" s="5"/>
      <c r="DM1094" s="5"/>
      <c r="DN1094" s="5"/>
      <c r="DR1094" s="30"/>
    </row>
    <row r="1095" spans="1:122" ht="13.5" customHeight="1" x14ac:dyDescent="0.15">
      <c r="A1095" s="20">
        <v>1092</v>
      </c>
      <c r="V1095" s="52"/>
      <c r="AQ1095" s="27"/>
      <c r="AS1095" s="3"/>
      <c r="AT1095" s="4"/>
      <c r="AZ1095" s="5"/>
      <c r="BA1095" s="5"/>
      <c r="BD1095" s="6"/>
      <c r="BE1095" s="5"/>
      <c r="BF1095" s="5"/>
      <c r="BJ1095" s="5"/>
      <c r="BK1095" s="5"/>
      <c r="BO1095" s="5"/>
      <c r="BP1095" s="5"/>
      <c r="BT1095" s="5"/>
      <c r="BU1095" s="5"/>
      <c r="BY1095" s="5"/>
      <c r="BZ1095" s="5"/>
      <c r="CD1095" s="5"/>
      <c r="CE1095" s="5"/>
      <c r="CI1095" s="5"/>
      <c r="CJ1095" s="5"/>
      <c r="CN1095" s="5"/>
      <c r="CO1095" s="5"/>
      <c r="CS1095" s="5"/>
      <c r="CT1095" s="5"/>
      <c r="CX1095" s="5"/>
      <c r="CY1095" s="5"/>
      <c r="DC1095" s="5"/>
      <c r="DD1095" s="5"/>
      <c r="DH1095" s="5"/>
      <c r="DI1095" s="5"/>
      <c r="DM1095" s="5"/>
      <c r="DN1095" s="5"/>
      <c r="DR1095" s="30"/>
    </row>
    <row r="1096" spans="1:122" ht="13.5" customHeight="1" x14ac:dyDescent="0.15">
      <c r="A1096" s="20">
        <v>1093</v>
      </c>
      <c r="V1096" s="52"/>
      <c r="AQ1096" s="27"/>
      <c r="AS1096" s="3"/>
      <c r="AT1096" s="4"/>
      <c r="AZ1096" s="5"/>
      <c r="BA1096" s="5"/>
      <c r="BD1096" s="6"/>
      <c r="BE1096" s="5"/>
      <c r="BF1096" s="5"/>
      <c r="BJ1096" s="5"/>
      <c r="BK1096" s="5"/>
      <c r="BO1096" s="5"/>
      <c r="BP1096" s="5"/>
      <c r="BT1096" s="5"/>
      <c r="BU1096" s="5"/>
      <c r="BY1096" s="5"/>
      <c r="BZ1096" s="5"/>
      <c r="CD1096" s="5"/>
      <c r="CE1096" s="5"/>
      <c r="CI1096" s="5"/>
      <c r="CJ1096" s="5"/>
      <c r="CN1096" s="5"/>
      <c r="CO1096" s="5"/>
      <c r="CS1096" s="5"/>
      <c r="CT1096" s="5"/>
      <c r="CX1096" s="5"/>
      <c r="CY1096" s="5"/>
      <c r="DC1096" s="5"/>
      <c r="DD1096" s="5"/>
      <c r="DH1096" s="5"/>
      <c r="DI1096" s="5"/>
      <c r="DM1096" s="5"/>
      <c r="DN1096" s="5"/>
      <c r="DR1096" s="30"/>
    </row>
    <row r="1097" spans="1:122" ht="13.5" customHeight="1" x14ac:dyDescent="0.15">
      <c r="A1097" s="20">
        <v>1094</v>
      </c>
      <c r="V1097" s="52"/>
      <c r="AQ1097" s="27"/>
      <c r="AS1097" s="3"/>
      <c r="AT1097" s="4"/>
      <c r="AZ1097" s="5"/>
      <c r="BA1097" s="5"/>
      <c r="BD1097" s="6"/>
      <c r="BE1097" s="5"/>
      <c r="BF1097" s="5"/>
      <c r="BJ1097" s="5"/>
      <c r="BK1097" s="5"/>
      <c r="BO1097" s="5"/>
      <c r="BP1097" s="5"/>
      <c r="BT1097" s="5"/>
      <c r="BU1097" s="5"/>
      <c r="BY1097" s="5"/>
      <c r="BZ1097" s="5"/>
      <c r="CD1097" s="5"/>
      <c r="CE1097" s="5"/>
      <c r="CI1097" s="5"/>
      <c r="CJ1097" s="5"/>
      <c r="CN1097" s="5"/>
      <c r="CO1097" s="5"/>
      <c r="CS1097" s="5"/>
      <c r="CT1097" s="5"/>
      <c r="CX1097" s="5"/>
      <c r="CY1097" s="5"/>
      <c r="DC1097" s="5"/>
      <c r="DD1097" s="5"/>
      <c r="DH1097" s="5"/>
      <c r="DI1097" s="5"/>
      <c r="DM1097" s="5"/>
      <c r="DN1097" s="5"/>
      <c r="DR1097" s="30"/>
    </row>
    <row r="1098" spans="1:122" ht="13.5" customHeight="1" x14ac:dyDescent="0.15">
      <c r="A1098" s="20">
        <v>1095</v>
      </c>
      <c r="V1098" s="52"/>
      <c r="AQ1098" s="27"/>
      <c r="AS1098" s="3"/>
      <c r="AT1098" s="4"/>
      <c r="AZ1098" s="5"/>
      <c r="BA1098" s="5"/>
      <c r="BD1098" s="6"/>
      <c r="BE1098" s="5"/>
      <c r="BF1098" s="5"/>
      <c r="BJ1098" s="5"/>
      <c r="BK1098" s="5"/>
      <c r="BO1098" s="5"/>
      <c r="BP1098" s="5"/>
      <c r="BT1098" s="5"/>
      <c r="BU1098" s="5"/>
      <c r="BY1098" s="5"/>
      <c r="BZ1098" s="5"/>
      <c r="CD1098" s="5"/>
      <c r="CE1098" s="5"/>
      <c r="CI1098" s="5"/>
      <c r="CJ1098" s="5"/>
      <c r="CN1098" s="5"/>
      <c r="CO1098" s="5"/>
      <c r="CS1098" s="5"/>
      <c r="CT1098" s="5"/>
      <c r="CX1098" s="5"/>
      <c r="CY1098" s="5"/>
      <c r="DC1098" s="5"/>
      <c r="DD1098" s="5"/>
      <c r="DH1098" s="5"/>
      <c r="DI1098" s="5"/>
      <c r="DM1098" s="5"/>
      <c r="DN1098" s="5"/>
      <c r="DR1098" s="30"/>
    </row>
    <row r="1099" spans="1:122" ht="13.5" customHeight="1" x14ac:dyDescent="0.15">
      <c r="A1099" s="20">
        <v>1096</v>
      </c>
      <c r="V1099" s="52"/>
      <c r="AQ1099" s="27"/>
      <c r="AS1099" s="3"/>
      <c r="AT1099" s="4"/>
      <c r="AZ1099" s="5"/>
      <c r="BA1099" s="5"/>
      <c r="BD1099" s="6"/>
      <c r="BE1099" s="5"/>
      <c r="BF1099" s="5"/>
      <c r="BJ1099" s="5"/>
      <c r="BK1099" s="5"/>
      <c r="BO1099" s="5"/>
      <c r="BP1099" s="5"/>
      <c r="BT1099" s="5"/>
      <c r="BU1099" s="5"/>
      <c r="BY1099" s="5"/>
      <c r="BZ1099" s="5"/>
      <c r="CD1099" s="5"/>
      <c r="CE1099" s="5"/>
      <c r="CI1099" s="5"/>
      <c r="CJ1099" s="5"/>
      <c r="CN1099" s="5"/>
      <c r="CO1099" s="5"/>
      <c r="CS1099" s="5"/>
      <c r="CT1099" s="5"/>
      <c r="CX1099" s="5"/>
      <c r="CY1099" s="5"/>
      <c r="DC1099" s="5"/>
      <c r="DD1099" s="5"/>
      <c r="DH1099" s="5"/>
      <c r="DI1099" s="5"/>
      <c r="DM1099" s="5"/>
      <c r="DN1099" s="5"/>
      <c r="DR1099" s="30"/>
    </row>
    <row r="1100" spans="1:122" ht="13.5" customHeight="1" x14ac:dyDescent="0.15">
      <c r="A1100" s="20">
        <v>1097</v>
      </c>
      <c r="V1100" s="52"/>
      <c r="AQ1100" s="27"/>
      <c r="AS1100" s="3"/>
      <c r="AT1100" s="4"/>
      <c r="AZ1100" s="5"/>
      <c r="BA1100" s="5"/>
      <c r="BD1100" s="6"/>
      <c r="BE1100" s="5"/>
      <c r="BF1100" s="5"/>
      <c r="BJ1100" s="5"/>
      <c r="BK1100" s="5"/>
      <c r="BO1100" s="5"/>
      <c r="BP1100" s="5"/>
      <c r="BT1100" s="5"/>
      <c r="BU1100" s="5"/>
      <c r="BY1100" s="5"/>
      <c r="BZ1100" s="5"/>
      <c r="CD1100" s="5"/>
      <c r="CE1100" s="5"/>
      <c r="CI1100" s="5"/>
      <c r="CJ1100" s="5"/>
      <c r="CN1100" s="5"/>
      <c r="CO1100" s="5"/>
      <c r="CS1100" s="5"/>
      <c r="CT1100" s="5"/>
      <c r="CX1100" s="5"/>
      <c r="CY1100" s="5"/>
      <c r="DC1100" s="5"/>
      <c r="DD1100" s="5"/>
      <c r="DH1100" s="5"/>
      <c r="DI1100" s="5"/>
      <c r="DM1100" s="5"/>
      <c r="DN1100" s="5"/>
      <c r="DR1100" s="30"/>
    </row>
    <row r="1101" spans="1:122" ht="13.5" customHeight="1" x14ac:dyDescent="0.15">
      <c r="A1101" s="20">
        <v>1098</v>
      </c>
      <c r="V1101" s="52"/>
      <c r="AQ1101" s="27"/>
      <c r="AS1101" s="3"/>
      <c r="AT1101" s="4"/>
      <c r="AZ1101" s="5"/>
      <c r="BA1101" s="5"/>
      <c r="BD1101" s="6"/>
      <c r="BE1101" s="5"/>
      <c r="BF1101" s="5"/>
      <c r="BJ1101" s="5"/>
      <c r="BK1101" s="5"/>
      <c r="BO1101" s="5"/>
      <c r="BP1101" s="5"/>
      <c r="BT1101" s="5"/>
      <c r="BU1101" s="5"/>
      <c r="BY1101" s="5"/>
      <c r="BZ1101" s="5"/>
      <c r="CD1101" s="5"/>
      <c r="CE1101" s="5"/>
      <c r="CI1101" s="5"/>
      <c r="CJ1101" s="5"/>
      <c r="CN1101" s="5"/>
      <c r="CO1101" s="5"/>
      <c r="CS1101" s="5"/>
      <c r="CT1101" s="5"/>
      <c r="CX1101" s="5"/>
      <c r="CY1101" s="5"/>
      <c r="DC1101" s="5"/>
      <c r="DD1101" s="5"/>
      <c r="DH1101" s="5"/>
      <c r="DI1101" s="5"/>
      <c r="DM1101" s="5"/>
      <c r="DN1101" s="5"/>
      <c r="DR1101" s="30"/>
    </row>
    <row r="1102" spans="1:122" ht="13.5" customHeight="1" x14ac:dyDescent="0.15">
      <c r="A1102" s="20">
        <v>1099</v>
      </c>
      <c r="V1102" s="52"/>
      <c r="AQ1102" s="27"/>
      <c r="AS1102" s="3"/>
      <c r="AT1102" s="4"/>
      <c r="AZ1102" s="5"/>
      <c r="BA1102" s="5"/>
      <c r="BD1102" s="6"/>
      <c r="BE1102" s="5"/>
      <c r="BF1102" s="5"/>
      <c r="BJ1102" s="5"/>
      <c r="BK1102" s="5"/>
      <c r="BO1102" s="5"/>
      <c r="BP1102" s="5"/>
      <c r="BT1102" s="5"/>
      <c r="BU1102" s="5"/>
      <c r="BY1102" s="5"/>
      <c r="BZ1102" s="5"/>
      <c r="CD1102" s="5"/>
      <c r="CE1102" s="5"/>
      <c r="CI1102" s="5"/>
      <c r="CJ1102" s="5"/>
      <c r="CN1102" s="5"/>
      <c r="CO1102" s="5"/>
      <c r="CS1102" s="5"/>
      <c r="CT1102" s="5"/>
      <c r="CX1102" s="5"/>
      <c r="CY1102" s="5"/>
      <c r="DC1102" s="5"/>
      <c r="DD1102" s="5"/>
      <c r="DH1102" s="5"/>
      <c r="DI1102" s="5"/>
      <c r="DM1102" s="5"/>
      <c r="DN1102" s="5"/>
      <c r="DR1102" s="30"/>
    </row>
    <row r="1103" spans="1:122" ht="13.5" customHeight="1" x14ac:dyDescent="0.15">
      <c r="A1103" s="20">
        <v>1100</v>
      </c>
      <c r="V1103" s="52"/>
      <c r="AQ1103" s="27"/>
      <c r="AS1103" s="3"/>
      <c r="AT1103" s="4"/>
      <c r="AZ1103" s="5"/>
      <c r="BA1103" s="5"/>
      <c r="BD1103" s="6"/>
      <c r="BE1103" s="5"/>
      <c r="BF1103" s="5"/>
      <c r="BJ1103" s="5"/>
      <c r="BK1103" s="5"/>
      <c r="BO1103" s="5"/>
      <c r="BP1103" s="5"/>
      <c r="BT1103" s="5"/>
      <c r="BU1103" s="5"/>
      <c r="BY1103" s="5"/>
      <c r="BZ1103" s="5"/>
      <c r="CD1103" s="5"/>
      <c r="CE1103" s="5"/>
      <c r="CI1103" s="5"/>
      <c r="CJ1103" s="5"/>
      <c r="CN1103" s="5"/>
      <c r="CO1103" s="5"/>
      <c r="CS1103" s="5"/>
      <c r="CT1103" s="5"/>
      <c r="CX1103" s="5"/>
      <c r="CY1103" s="5"/>
      <c r="DC1103" s="5"/>
      <c r="DD1103" s="5"/>
      <c r="DH1103" s="5"/>
      <c r="DI1103" s="5"/>
      <c r="DM1103" s="5"/>
      <c r="DN1103" s="5"/>
      <c r="DR1103" s="30"/>
    </row>
    <row r="1104" spans="1:122" ht="13.5" customHeight="1" x14ac:dyDescent="0.15">
      <c r="A1104" s="20">
        <v>1101</v>
      </c>
      <c r="V1104" s="52"/>
      <c r="AQ1104" s="27"/>
      <c r="AS1104" s="3"/>
      <c r="AT1104" s="4"/>
      <c r="AZ1104" s="5"/>
      <c r="BA1104" s="5"/>
      <c r="BD1104" s="6"/>
      <c r="BE1104" s="5"/>
      <c r="BF1104" s="5"/>
      <c r="BJ1104" s="5"/>
      <c r="BK1104" s="5"/>
      <c r="BO1104" s="5"/>
      <c r="BP1104" s="5"/>
      <c r="BT1104" s="5"/>
      <c r="BU1104" s="5"/>
      <c r="BY1104" s="5"/>
      <c r="BZ1104" s="5"/>
      <c r="CD1104" s="5"/>
      <c r="CE1104" s="5"/>
      <c r="CI1104" s="5"/>
      <c r="CJ1104" s="5"/>
      <c r="CN1104" s="5"/>
      <c r="CO1104" s="5"/>
      <c r="CS1104" s="5"/>
      <c r="CT1104" s="5"/>
      <c r="CX1104" s="5"/>
      <c r="CY1104" s="5"/>
      <c r="DC1104" s="5"/>
      <c r="DD1104" s="5"/>
      <c r="DH1104" s="5"/>
      <c r="DI1104" s="5"/>
      <c r="DM1104" s="5"/>
      <c r="DN1104" s="5"/>
      <c r="DR1104" s="30"/>
    </row>
    <row r="1105" spans="1:122" ht="13.5" customHeight="1" x14ac:dyDescent="0.15">
      <c r="A1105" s="20">
        <v>1102</v>
      </c>
      <c r="V1105" s="52"/>
      <c r="AQ1105" s="27"/>
      <c r="AS1105" s="3"/>
      <c r="AT1105" s="4"/>
      <c r="AZ1105" s="5"/>
      <c r="BA1105" s="5"/>
      <c r="BD1105" s="6"/>
      <c r="BE1105" s="5"/>
      <c r="BF1105" s="5"/>
      <c r="BJ1105" s="5"/>
      <c r="BK1105" s="5"/>
      <c r="BO1105" s="5"/>
      <c r="BP1105" s="5"/>
      <c r="BT1105" s="5"/>
      <c r="BU1105" s="5"/>
      <c r="BY1105" s="5"/>
      <c r="BZ1105" s="5"/>
      <c r="CD1105" s="5"/>
      <c r="CE1105" s="5"/>
      <c r="CI1105" s="5"/>
      <c r="CJ1105" s="5"/>
      <c r="CN1105" s="5"/>
      <c r="CO1105" s="5"/>
      <c r="CS1105" s="5"/>
      <c r="CT1105" s="5"/>
      <c r="CX1105" s="5"/>
      <c r="CY1105" s="5"/>
      <c r="DC1105" s="5"/>
      <c r="DD1105" s="5"/>
      <c r="DH1105" s="5"/>
      <c r="DI1105" s="5"/>
      <c r="DM1105" s="5"/>
      <c r="DN1105" s="5"/>
      <c r="DR1105" s="30"/>
    </row>
    <row r="1106" spans="1:122" ht="13.5" customHeight="1" x14ac:dyDescent="0.15">
      <c r="A1106" s="20">
        <v>1103</v>
      </c>
      <c r="V1106" s="52"/>
      <c r="AQ1106" s="27"/>
      <c r="AS1106" s="3"/>
      <c r="AT1106" s="4"/>
      <c r="AZ1106" s="5"/>
      <c r="BA1106" s="5"/>
      <c r="BD1106" s="6"/>
      <c r="BE1106" s="5"/>
      <c r="BF1106" s="5"/>
      <c r="BJ1106" s="5"/>
      <c r="BK1106" s="5"/>
      <c r="BO1106" s="5"/>
      <c r="BP1106" s="5"/>
      <c r="BT1106" s="5"/>
      <c r="BU1106" s="5"/>
      <c r="BY1106" s="5"/>
      <c r="BZ1106" s="5"/>
      <c r="CD1106" s="5"/>
      <c r="CE1106" s="5"/>
      <c r="CI1106" s="5"/>
      <c r="CJ1106" s="5"/>
      <c r="CN1106" s="5"/>
      <c r="CO1106" s="5"/>
      <c r="CS1106" s="5"/>
      <c r="CT1106" s="5"/>
      <c r="CX1106" s="5"/>
      <c r="CY1106" s="5"/>
      <c r="DC1106" s="5"/>
      <c r="DD1106" s="5"/>
      <c r="DH1106" s="5"/>
      <c r="DI1106" s="5"/>
      <c r="DM1106" s="5"/>
      <c r="DN1106" s="5"/>
      <c r="DR1106" s="30"/>
    </row>
    <row r="1107" spans="1:122" ht="13.5" customHeight="1" x14ac:dyDescent="0.15">
      <c r="A1107" s="20">
        <v>1104</v>
      </c>
      <c r="V1107" s="52"/>
      <c r="AQ1107" s="27"/>
      <c r="AS1107" s="3"/>
      <c r="AT1107" s="4"/>
      <c r="AZ1107" s="5"/>
      <c r="BA1107" s="5"/>
      <c r="BD1107" s="6"/>
      <c r="BE1107" s="5"/>
      <c r="BF1107" s="5"/>
      <c r="BJ1107" s="5"/>
      <c r="BK1107" s="5"/>
      <c r="BO1107" s="5"/>
      <c r="BP1107" s="5"/>
      <c r="BT1107" s="5"/>
      <c r="BU1107" s="5"/>
      <c r="BY1107" s="5"/>
      <c r="BZ1107" s="5"/>
      <c r="CD1107" s="5"/>
      <c r="CE1107" s="5"/>
      <c r="CI1107" s="5"/>
      <c r="CJ1107" s="5"/>
      <c r="CN1107" s="5"/>
      <c r="CO1107" s="5"/>
      <c r="CS1107" s="5"/>
      <c r="CT1107" s="5"/>
      <c r="CX1107" s="5"/>
      <c r="CY1107" s="5"/>
      <c r="DC1107" s="5"/>
      <c r="DD1107" s="5"/>
      <c r="DH1107" s="5"/>
      <c r="DI1107" s="5"/>
      <c r="DM1107" s="5"/>
      <c r="DN1107" s="5"/>
      <c r="DR1107" s="30"/>
    </row>
    <row r="1108" spans="1:122" ht="13.5" customHeight="1" x14ac:dyDescent="0.15">
      <c r="A1108" s="20">
        <v>1105</v>
      </c>
      <c r="V1108" s="52"/>
      <c r="AQ1108" s="27"/>
      <c r="AS1108" s="3"/>
      <c r="AT1108" s="4"/>
      <c r="AZ1108" s="5"/>
      <c r="BA1108" s="5"/>
      <c r="BD1108" s="6"/>
      <c r="BE1108" s="5"/>
      <c r="BF1108" s="5"/>
      <c r="BJ1108" s="5"/>
      <c r="BK1108" s="5"/>
      <c r="BO1108" s="5"/>
      <c r="BP1108" s="5"/>
      <c r="BT1108" s="5"/>
      <c r="BU1108" s="5"/>
      <c r="BY1108" s="5"/>
      <c r="BZ1108" s="5"/>
      <c r="CD1108" s="5"/>
      <c r="CE1108" s="5"/>
      <c r="CI1108" s="5"/>
      <c r="CJ1108" s="5"/>
      <c r="CN1108" s="5"/>
      <c r="CO1108" s="5"/>
      <c r="CS1108" s="5"/>
      <c r="CT1108" s="5"/>
      <c r="CX1108" s="5"/>
      <c r="CY1108" s="5"/>
      <c r="DC1108" s="5"/>
      <c r="DD1108" s="5"/>
      <c r="DH1108" s="5"/>
      <c r="DI1108" s="5"/>
      <c r="DM1108" s="5"/>
      <c r="DN1108" s="5"/>
      <c r="DR1108" s="30"/>
    </row>
    <row r="1109" spans="1:122" ht="13.5" customHeight="1" x14ac:dyDescent="0.15">
      <c r="A1109" s="20">
        <v>1106</v>
      </c>
      <c r="V1109" s="52"/>
      <c r="AQ1109" s="27"/>
      <c r="AS1109" s="3"/>
      <c r="AT1109" s="4"/>
      <c r="AZ1109" s="5"/>
      <c r="BA1109" s="5"/>
      <c r="BD1109" s="6"/>
      <c r="BE1109" s="5"/>
      <c r="BF1109" s="5"/>
      <c r="BJ1109" s="5"/>
      <c r="BK1109" s="5"/>
      <c r="BO1109" s="5"/>
      <c r="BP1109" s="5"/>
      <c r="BT1109" s="5"/>
      <c r="BU1109" s="5"/>
      <c r="BY1109" s="5"/>
      <c r="BZ1109" s="5"/>
      <c r="CD1109" s="5"/>
      <c r="CE1109" s="5"/>
      <c r="CI1109" s="5"/>
      <c r="CJ1109" s="5"/>
      <c r="CN1109" s="5"/>
      <c r="CO1109" s="5"/>
      <c r="CS1109" s="5"/>
      <c r="CT1109" s="5"/>
      <c r="CX1109" s="5"/>
      <c r="CY1109" s="5"/>
      <c r="DC1109" s="5"/>
      <c r="DD1109" s="5"/>
      <c r="DH1109" s="5"/>
      <c r="DI1109" s="5"/>
      <c r="DM1109" s="5"/>
      <c r="DN1109" s="5"/>
      <c r="DR1109" s="30"/>
    </row>
    <row r="1110" spans="1:122" ht="13.5" customHeight="1" x14ac:dyDescent="0.15">
      <c r="A1110" s="20">
        <v>1107</v>
      </c>
      <c r="V1110" s="52"/>
      <c r="AQ1110" s="27"/>
      <c r="AS1110" s="3"/>
      <c r="AT1110" s="4"/>
      <c r="AZ1110" s="5"/>
      <c r="BA1110" s="5"/>
      <c r="BD1110" s="6"/>
      <c r="BE1110" s="5"/>
      <c r="BF1110" s="5"/>
      <c r="BJ1110" s="5"/>
      <c r="BK1110" s="5"/>
      <c r="BO1110" s="5"/>
      <c r="BP1110" s="5"/>
      <c r="BT1110" s="5"/>
      <c r="BU1110" s="5"/>
      <c r="BY1110" s="5"/>
      <c r="BZ1110" s="5"/>
      <c r="CD1110" s="5"/>
      <c r="CE1110" s="5"/>
      <c r="CI1110" s="5"/>
      <c r="CJ1110" s="5"/>
      <c r="CN1110" s="5"/>
      <c r="CO1110" s="5"/>
      <c r="CS1110" s="5"/>
      <c r="CT1110" s="5"/>
      <c r="CX1110" s="5"/>
      <c r="CY1110" s="5"/>
      <c r="DC1110" s="5"/>
      <c r="DD1110" s="5"/>
      <c r="DH1110" s="5"/>
      <c r="DI1110" s="5"/>
      <c r="DM1110" s="5"/>
      <c r="DN1110" s="5"/>
      <c r="DR1110" s="30"/>
    </row>
    <row r="1111" spans="1:122" ht="13.5" customHeight="1" x14ac:dyDescent="0.15">
      <c r="A1111" s="20">
        <v>1108</v>
      </c>
      <c r="V1111" s="52"/>
      <c r="AQ1111" s="27"/>
      <c r="AS1111" s="3"/>
      <c r="AT1111" s="4"/>
      <c r="AZ1111" s="5"/>
      <c r="BA1111" s="5"/>
      <c r="BD1111" s="6"/>
      <c r="BE1111" s="5"/>
      <c r="BF1111" s="5"/>
      <c r="BJ1111" s="5"/>
      <c r="BK1111" s="5"/>
      <c r="BO1111" s="5"/>
      <c r="BP1111" s="5"/>
      <c r="BT1111" s="5"/>
      <c r="BU1111" s="5"/>
      <c r="BY1111" s="5"/>
      <c r="BZ1111" s="5"/>
      <c r="CD1111" s="5"/>
      <c r="CE1111" s="5"/>
      <c r="CI1111" s="5"/>
      <c r="CJ1111" s="5"/>
      <c r="CN1111" s="5"/>
      <c r="CO1111" s="5"/>
      <c r="CS1111" s="5"/>
      <c r="CT1111" s="5"/>
      <c r="CX1111" s="5"/>
      <c r="CY1111" s="5"/>
      <c r="DC1111" s="5"/>
      <c r="DD1111" s="5"/>
      <c r="DH1111" s="5"/>
      <c r="DI1111" s="5"/>
      <c r="DM1111" s="5"/>
      <c r="DN1111" s="5"/>
      <c r="DR1111" s="30"/>
    </row>
    <row r="1112" spans="1:122" ht="13.5" customHeight="1" x14ac:dyDescent="0.15">
      <c r="A1112" s="20">
        <v>1109</v>
      </c>
      <c r="V1112" s="52"/>
      <c r="AQ1112" s="27"/>
      <c r="AS1112" s="3"/>
      <c r="AT1112" s="4"/>
      <c r="AZ1112" s="5"/>
      <c r="BA1112" s="5"/>
      <c r="BD1112" s="6"/>
      <c r="BE1112" s="5"/>
      <c r="BF1112" s="5"/>
      <c r="BJ1112" s="5"/>
      <c r="BK1112" s="5"/>
      <c r="BO1112" s="5"/>
      <c r="BP1112" s="5"/>
      <c r="BT1112" s="5"/>
      <c r="BU1112" s="5"/>
      <c r="BY1112" s="5"/>
      <c r="BZ1112" s="5"/>
      <c r="CD1112" s="5"/>
      <c r="CE1112" s="5"/>
      <c r="CI1112" s="5"/>
      <c r="CJ1112" s="5"/>
      <c r="CN1112" s="5"/>
      <c r="CO1112" s="5"/>
      <c r="CS1112" s="5"/>
      <c r="CT1112" s="5"/>
      <c r="CX1112" s="5"/>
      <c r="CY1112" s="5"/>
      <c r="DC1112" s="5"/>
      <c r="DD1112" s="5"/>
      <c r="DH1112" s="5"/>
      <c r="DI1112" s="5"/>
      <c r="DM1112" s="5"/>
      <c r="DN1112" s="5"/>
      <c r="DR1112" s="30"/>
    </row>
    <row r="1113" spans="1:122" ht="13.5" customHeight="1" x14ac:dyDescent="0.15">
      <c r="A1113" s="20">
        <v>1110</v>
      </c>
      <c r="V1113" s="52"/>
      <c r="AQ1113" s="27"/>
      <c r="AS1113" s="3"/>
      <c r="AT1113" s="4"/>
      <c r="AZ1113" s="5"/>
      <c r="BA1113" s="5"/>
      <c r="BD1113" s="6"/>
      <c r="BE1113" s="5"/>
      <c r="BF1113" s="5"/>
      <c r="BJ1113" s="5"/>
      <c r="BK1113" s="5"/>
      <c r="BO1113" s="5"/>
      <c r="BP1113" s="5"/>
      <c r="BT1113" s="5"/>
      <c r="BU1113" s="5"/>
      <c r="BY1113" s="5"/>
      <c r="BZ1113" s="5"/>
      <c r="CD1113" s="5"/>
      <c r="CE1113" s="5"/>
      <c r="CI1113" s="5"/>
      <c r="CJ1113" s="5"/>
      <c r="CN1113" s="5"/>
      <c r="CO1113" s="5"/>
      <c r="CS1113" s="5"/>
      <c r="CT1113" s="5"/>
      <c r="CX1113" s="5"/>
      <c r="CY1113" s="5"/>
      <c r="DC1113" s="5"/>
      <c r="DD1113" s="5"/>
      <c r="DH1113" s="5"/>
      <c r="DI1113" s="5"/>
      <c r="DM1113" s="5"/>
      <c r="DN1113" s="5"/>
      <c r="DR1113" s="30"/>
    </row>
    <row r="1114" spans="1:122" ht="13.5" customHeight="1" x14ac:dyDescent="0.15">
      <c r="A1114" s="20">
        <v>1111</v>
      </c>
      <c r="V1114" s="52"/>
      <c r="AQ1114" s="27"/>
      <c r="AS1114" s="3"/>
      <c r="AT1114" s="4"/>
      <c r="AZ1114" s="5"/>
      <c r="BA1114" s="5"/>
      <c r="BD1114" s="6"/>
      <c r="BE1114" s="5"/>
      <c r="BF1114" s="5"/>
      <c r="BJ1114" s="5"/>
      <c r="BK1114" s="5"/>
      <c r="BO1114" s="5"/>
      <c r="BP1114" s="5"/>
      <c r="BT1114" s="5"/>
      <c r="BU1114" s="5"/>
      <c r="BY1114" s="5"/>
      <c r="BZ1114" s="5"/>
      <c r="CD1114" s="5"/>
      <c r="CE1114" s="5"/>
      <c r="CI1114" s="5"/>
      <c r="CJ1114" s="5"/>
      <c r="CN1114" s="5"/>
      <c r="CO1114" s="5"/>
      <c r="CS1114" s="5"/>
      <c r="CT1114" s="5"/>
      <c r="CX1114" s="5"/>
      <c r="CY1114" s="5"/>
      <c r="DC1114" s="5"/>
      <c r="DD1114" s="5"/>
      <c r="DH1114" s="5"/>
      <c r="DI1114" s="5"/>
      <c r="DM1114" s="5"/>
      <c r="DN1114" s="5"/>
      <c r="DR1114" s="30"/>
    </row>
    <row r="1115" spans="1:122" ht="13.5" customHeight="1" x14ac:dyDescent="0.15">
      <c r="A1115" s="20">
        <v>1112</v>
      </c>
      <c r="V1115" s="52"/>
      <c r="AQ1115" s="27"/>
      <c r="AS1115" s="3"/>
      <c r="AT1115" s="4"/>
      <c r="AZ1115" s="5"/>
      <c r="BA1115" s="5"/>
      <c r="BD1115" s="6"/>
      <c r="BE1115" s="5"/>
      <c r="BF1115" s="5"/>
      <c r="BJ1115" s="5"/>
      <c r="BK1115" s="5"/>
      <c r="BO1115" s="5"/>
      <c r="BP1115" s="5"/>
      <c r="BT1115" s="5"/>
      <c r="BU1115" s="5"/>
      <c r="BY1115" s="5"/>
      <c r="BZ1115" s="5"/>
      <c r="CD1115" s="5"/>
      <c r="CE1115" s="5"/>
      <c r="CI1115" s="5"/>
      <c r="CJ1115" s="5"/>
      <c r="CN1115" s="5"/>
      <c r="CO1115" s="5"/>
      <c r="CS1115" s="5"/>
      <c r="CT1115" s="5"/>
      <c r="CX1115" s="5"/>
      <c r="CY1115" s="5"/>
      <c r="DC1115" s="5"/>
      <c r="DD1115" s="5"/>
      <c r="DH1115" s="5"/>
      <c r="DI1115" s="5"/>
      <c r="DM1115" s="5"/>
      <c r="DN1115" s="5"/>
      <c r="DR1115" s="30"/>
    </row>
    <row r="1116" spans="1:122" ht="13.5" customHeight="1" x14ac:dyDescent="0.15">
      <c r="A1116" s="20">
        <v>1113</v>
      </c>
      <c r="V1116" s="52"/>
      <c r="AQ1116" s="27"/>
      <c r="AS1116" s="3"/>
      <c r="AT1116" s="4"/>
      <c r="AZ1116" s="5"/>
      <c r="BA1116" s="5"/>
      <c r="BD1116" s="6"/>
      <c r="BE1116" s="5"/>
      <c r="BF1116" s="5"/>
      <c r="BJ1116" s="5"/>
      <c r="BK1116" s="5"/>
      <c r="BO1116" s="5"/>
      <c r="BP1116" s="5"/>
      <c r="BT1116" s="5"/>
      <c r="BU1116" s="5"/>
      <c r="BY1116" s="5"/>
      <c r="BZ1116" s="5"/>
      <c r="CD1116" s="5"/>
      <c r="CE1116" s="5"/>
      <c r="CI1116" s="5"/>
      <c r="CJ1116" s="5"/>
      <c r="CN1116" s="5"/>
      <c r="CO1116" s="5"/>
      <c r="CS1116" s="5"/>
      <c r="CT1116" s="5"/>
      <c r="CX1116" s="5"/>
      <c r="CY1116" s="5"/>
      <c r="DC1116" s="5"/>
      <c r="DD1116" s="5"/>
      <c r="DH1116" s="5"/>
      <c r="DI1116" s="5"/>
      <c r="DM1116" s="5"/>
      <c r="DN1116" s="5"/>
      <c r="DR1116" s="30"/>
    </row>
    <row r="1117" spans="1:122" ht="13.5" customHeight="1" x14ac:dyDescent="0.15">
      <c r="A1117" s="20">
        <v>1114</v>
      </c>
      <c r="V1117" s="52"/>
      <c r="AQ1117" s="27"/>
      <c r="AS1117" s="3"/>
      <c r="AT1117" s="4"/>
      <c r="AZ1117" s="5"/>
      <c r="BA1117" s="5"/>
      <c r="BD1117" s="6"/>
      <c r="BE1117" s="5"/>
      <c r="BF1117" s="5"/>
      <c r="BJ1117" s="5"/>
      <c r="BK1117" s="5"/>
      <c r="BO1117" s="5"/>
      <c r="BP1117" s="5"/>
      <c r="BT1117" s="5"/>
      <c r="BU1117" s="5"/>
      <c r="BY1117" s="5"/>
      <c r="BZ1117" s="5"/>
      <c r="CD1117" s="5"/>
      <c r="CE1117" s="5"/>
      <c r="CI1117" s="5"/>
      <c r="CJ1117" s="5"/>
      <c r="CN1117" s="5"/>
      <c r="CO1117" s="5"/>
      <c r="CS1117" s="5"/>
      <c r="CT1117" s="5"/>
      <c r="CX1117" s="5"/>
      <c r="CY1117" s="5"/>
      <c r="DC1117" s="5"/>
      <c r="DD1117" s="5"/>
      <c r="DH1117" s="5"/>
      <c r="DI1117" s="5"/>
      <c r="DM1117" s="5"/>
      <c r="DN1117" s="5"/>
      <c r="DR1117" s="30"/>
    </row>
    <row r="1118" spans="1:122" ht="13.5" customHeight="1" x14ac:dyDescent="0.15">
      <c r="A1118" s="20">
        <v>1115</v>
      </c>
      <c r="V1118" s="52"/>
      <c r="AQ1118" s="27"/>
      <c r="AS1118" s="3"/>
      <c r="AT1118" s="4"/>
      <c r="AZ1118" s="5"/>
      <c r="BA1118" s="5"/>
      <c r="BD1118" s="6"/>
      <c r="BE1118" s="5"/>
      <c r="BF1118" s="5"/>
      <c r="BJ1118" s="5"/>
      <c r="BK1118" s="5"/>
      <c r="BO1118" s="5"/>
      <c r="BP1118" s="5"/>
      <c r="BT1118" s="5"/>
      <c r="BU1118" s="5"/>
      <c r="BY1118" s="5"/>
      <c r="BZ1118" s="5"/>
      <c r="CD1118" s="5"/>
      <c r="CE1118" s="5"/>
      <c r="CI1118" s="5"/>
      <c r="CJ1118" s="5"/>
      <c r="CN1118" s="5"/>
      <c r="CO1118" s="5"/>
      <c r="CS1118" s="5"/>
      <c r="CT1118" s="5"/>
      <c r="CX1118" s="5"/>
      <c r="CY1118" s="5"/>
      <c r="DC1118" s="5"/>
      <c r="DD1118" s="5"/>
      <c r="DH1118" s="5"/>
      <c r="DI1118" s="5"/>
      <c r="DM1118" s="5"/>
      <c r="DN1118" s="5"/>
      <c r="DR1118" s="30"/>
    </row>
    <row r="1119" spans="1:122" ht="13.5" customHeight="1" x14ac:dyDescent="0.15">
      <c r="A1119" s="20">
        <v>1116</v>
      </c>
      <c r="V1119" s="52"/>
      <c r="AQ1119" s="27"/>
      <c r="AS1119" s="3"/>
      <c r="AT1119" s="4"/>
      <c r="AZ1119" s="5"/>
      <c r="BA1119" s="5"/>
      <c r="BD1119" s="6"/>
      <c r="BE1119" s="5"/>
      <c r="BF1119" s="5"/>
      <c r="BJ1119" s="5"/>
      <c r="BK1119" s="5"/>
      <c r="BO1119" s="5"/>
      <c r="BP1119" s="5"/>
      <c r="BT1119" s="5"/>
      <c r="BU1119" s="5"/>
      <c r="BY1119" s="5"/>
      <c r="BZ1119" s="5"/>
      <c r="CD1119" s="5"/>
      <c r="CE1119" s="5"/>
      <c r="CI1119" s="5"/>
      <c r="CJ1119" s="5"/>
      <c r="CN1119" s="5"/>
      <c r="CO1119" s="5"/>
      <c r="CS1119" s="5"/>
      <c r="CT1119" s="5"/>
      <c r="CX1119" s="5"/>
      <c r="CY1119" s="5"/>
      <c r="DC1119" s="5"/>
      <c r="DD1119" s="5"/>
      <c r="DH1119" s="5"/>
      <c r="DI1119" s="5"/>
      <c r="DM1119" s="5"/>
      <c r="DN1119" s="5"/>
      <c r="DR1119" s="30"/>
    </row>
    <row r="1120" spans="1:122" ht="13.5" customHeight="1" x14ac:dyDescent="0.15">
      <c r="A1120" s="20">
        <v>1117</v>
      </c>
      <c r="V1120" s="52"/>
      <c r="AQ1120" s="27"/>
      <c r="AS1120" s="3"/>
      <c r="AT1120" s="4"/>
      <c r="AZ1120" s="5"/>
      <c r="BA1120" s="5"/>
      <c r="BD1120" s="6"/>
      <c r="BE1120" s="5"/>
      <c r="BF1120" s="5"/>
      <c r="BJ1120" s="5"/>
      <c r="BK1120" s="5"/>
      <c r="BO1120" s="5"/>
      <c r="BP1120" s="5"/>
      <c r="BT1120" s="5"/>
      <c r="BU1120" s="5"/>
      <c r="BY1120" s="5"/>
      <c r="BZ1120" s="5"/>
      <c r="CD1120" s="5"/>
      <c r="CE1120" s="5"/>
      <c r="CI1120" s="5"/>
      <c r="CJ1120" s="5"/>
      <c r="CN1120" s="5"/>
      <c r="CO1120" s="5"/>
      <c r="CS1120" s="5"/>
      <c r="CT1120" s="5"/>
      <c r="CX1120" s="5"/>
      <c r="CY1120" s="5"/>
      <c r="DC1120" s="5"/>
      <c r="DD1120" s="5"/>
      <c r="DH1120" s="5"/>
      <c r="DI1120" s="5"/>
      <c r="DM1120" s="5"/>
      <c r="DN1120" s="5"/>
      <c r="DR1120" s="30"/>
    </row>
    <row r="1121" spans="1:122" ht="13.5" customHeight="1" x14ac:dyDescent="0.15">
      <c r="A1121" s="20">
        <v>1118</v>
      </c>
      <c r="V1121" s="52"/>
      <c r="AQ1121" s="27"/>
      <c r="AS1121" s="3"/>
      <c r="AT1121" s="4"/>
      <c r="AZ1121" s="5"/>
      <c r="BA1121" s="5"/>
      <c r="BD1121" s="6"/>
      <c r="BE1121" s="5"/>
      <c r="BF1121" s="5"/>
      <c r="BJ1121" s="5"/>
      <c r="BK1121" s="5"/>
      <c r="BO1121" s="5"/>
      <c r="BP1121" s="5"/>
      <c r="BT1121" s="5"/>
      <c r="BU1121" s="5"/>
      <c r="BY1121" s="5"/>
      <c r="BZ1121" s="5"/>
      <c r="CD1121" s="5"/>
      <c r="CE1121" s="5"/>
      <c r="CI1121" s="5"/>
      <c r="CJ1121" s="5"/>
      <c r="CN1121" s="5"/>
      <c r="CO1121" s="5"/>
      <c r="CS1121" s="5"/>
      <c r="CT1121" s="5"/>
      <c r="CX1121" s="5"/>
      <c r="CY1121" s="5"/>
      <c r="DC1121" s="5"/>
      <c r="DD1121" s="5"/>
      <c r="DH1121" s="5"/>
      <c r="DI1121" s="5"/>
      <c r="DM1121" s="5"/>
      <c r="DN1121" s="5"/>
      <c r="DR1121" s="30"/>
    </row>
    <row r="1122" spans="1:122" ht="13.5" customHeight="1" x14ac:dyDescent="0.15">
      <c r="A1122" s="20">
        <v>1119</v>
      </c>
      <c r="V1122" s="52"/>
      <c r="AQ1122" s="27"/>
      <c r="AS1122" s="3"/>
      <c r="AT1122" s="4"/>
      <c r="AZ1122" s="5"/>
      <c r="BA1122" s="5"/>
      <c r="BD1122" s="6"/>
      <c r="BE1122" s="5"/>
      <c r="BF1122" s="5"/>
      <c r="BJ1122" s="5"/>
      <c r="BK1122" s="5"/>
      <c r="BO1122" s="5"/>
      <c r="BP1122" s="5"/>
      <c r="BT1122" s="5"/>
      <c r="BU1122" s="5"/>
      <c r="BY1122" s="5"/>
      <c r="BZ1122" s="5"/>
      <c r="CD1122" s="5"/>
      <c r="CE1122" s="5"/>
      <c r="CI1122" s="5"/>
      <c r="CJ1122" s="5"/>
      <c r="CN1122" s="5"/>
      <c r="CO1122" s="5"/>
      <c r="CS1122" s="5"/>
      <c r="CT1122" s="5"/>
      <c r="CX1122" s="5"/>
      <c r="CY1122" s="5"/>
      <c r="DC1122" s="5"/>
      <c r="DD1122" s="5"/>
      <c r="DH1122" s="5"/>
      <c r="DI1122" s="5"/>
      <c r="DM1122" s="5"/>
      <c r="DN1122" s="5"/>
      <c r="DR1122" s="30"/>
    </row>
    <row r="1123" spans="1:122" ht="13.5" customHeight="1" x14ac:dyDescent="0.15">
      <c r="A1123" s="20">
        <v>1120</v>
      </c>
      <c r="V1123" s="52"/>
      <c r="AQ1123" s="27"/>
      <c r="AS1123" s="3"/>
      <c r="AT1123" s="4"/>
      <c r="AZ1123" s="5"/>
      <c r="BA1123" s="5"/>
      <c r="BD1123" s="6"/>
      <c r="BE1123" s="5"/>
      <c r="BF1123" s="5"/>
      <c r="BJ1123" s="5"/>
      <c r="BK1123" s="5"/>
      <c r="BO1123" s="5"/>
      <c r="BP1123" s="5"/>
      <c r="BT1123" s="5"/>
      <c r="BU1123" s="5"/>
      <c r="BY1123" s="5"/>
      <c r="BZ1123" s="5"/>
      <c r="CD1123" s="5"/>
      <c r="CE1123" s="5"/>
      <c r="CI1123" s="5"/>
      <c r="CJ1123" s="5"/>
      <c r="CN1123" s="5"/>
      <c r="CO1123" s="5"/>
      <c r="CS1123" s="5"/>
      <c r="CT1123" s="5"/>
      <c r="CX1123" s="5"/>
      <c r="CY1123" s="5"/>
      <c r="DC1123" s="5"/>
      <c r="DD1123" s="5"/>
      <c r="DH1123" s="5"/>
      <c r="DI1123" s="5"/>
      <c r="DM1123" s="5"/>
      <c r="DN1123" s="5"/>
      <c r="DR1123" s="30"/>
    </row>
    <row r="1124" spans="1:122" ht="13.5" customHeight="1" x14ac:dyDescent="0.15">
      <c r="A1124" s="20">
        <v>1121</v>
      </c>
      <c r="V1124" s="52"/>
      <c r="AQ1124" s="27"/>
      <c r="AS1124" s="3"/>
      <c r="AT1124" s="4"/>
      <c r="AZ1124" s="5"/>
      <c r="BA1124" s="5"/>
      <c r="BD1124" s="6"/>
      <c r="BE1124" s="5"/>
      <c r="BF1124" s="5"/>
      <c r="BJ1124" s="5"/>
      <c r="BK1124" s="5"/>
      <c r="BO1124" s="5"/>
      <c r="BP1124" s="5"/>
      <c r="BT1124" s="5"/>
      <c r="BU1124" s="5"/>
      <c r="BY1124" s="5"/>
      <c r="BZ1124" s="5"/>
      <c r="CD1124" s="5"/>
      <c r="CE1124" s="5"/>
      <c r="CI1124" s="5"/>
      <c r="CJ1124" s="5"/>
      <c r="CN1124" s="5"/>
      <c r="CO1124" s="5"/>
      <c r="CS1124" s="5"/>
      <c r="CT1124" s="5"/>
      <c r="CX1124" s="5"/>
      <c r="CY1124" s="5"/>
      <c r="DC1124" s="5"/>
      <c r="DD1124" s="5"/>
      <c r="DH1124" s="5"/>
      <c r="DI1124" s="5"/>
      <c r="DM1124" s="5"/>
      <c r="DN1124" s="5"/>
      <c r="DR1124" s="30"/>
    </row>
    <row r="1125" spans="1:122" ht="13.5" customHeight="1" x14ac:dyDescent="0.15">
      <c r="A1125" s="20">
        <v>1122</v>
      </c>
      <c r="V1125" s="52"/>
      <c r="AQ1125" s="27"/>
      <c r="AS1125" s="3"/>
      <c r="AT1125" s="4"/>
      <c r="AZ1125" s="5"/>
      <c r="BA1125" s="5"/>
      <c r="BD1125" s="6"/>
      <c r="BE1125" s="5"/>
      <c r="BF1125" s="5"/>
      <c r="BJ1125" s="5"/>
      <c r="BK1125" s="5"/>
      <c r="BO1125" s="5"/>
      <c r="BP1125" s="5"/>
      <c r="BT1125" s="5"/>
      <c r="BU1125" s="5"/>
      <c r="BY1125" s="5"/>
      <c r="BZ1125" s="5"/>
      <c r="CD1125" s="5"/>
      <c r="CE1125" s="5"/>
      <c r="CI1125" s="5"/>
      <c r="CJ1125" s="5"/>
      <c r="CN1125" s="5"/>
      <c r="CO1125" s="5"/>
      <c r="CS1125" s="5"/>
      <c r="CT1125" s="5"/>
      <c r="CX1125" s="5"/>
      <c r="CY1125" s="5"/>
      <c r="DC1125" s="5"/>
      <c r="DD1125" s="5"/>
      <c r="DH1125" s="5"/>
      <c r="DI1125" s="5"/>
      <c r="DM1125" s="5"/>
      <c r="DN1125" s="5"/>
      <c r="DR1125" s="30"/>
    </row>
    <row r="1126" spans="1:122" ht="13.5" customHeight="1" x14ac:dyDescent="0.15">
      <c r="A1126" s="20">
        <v>1123</v>
      </c>
      <c r="V1126" s="52"/>
      <c r="AQ1126" s="27"/>
      <c r="AS1126" s="3"/>
      <c r="AT1126" s="4"/>
      <c r="AZ1126" s="5"/>
      <c r="BA1126" s="5"/>
      <c r="BD1126" s="6"/>
      <c r="BE1126" s="5"/>
      <c r="BF1126" s="5"/>
      <c r="BJ1126" s="5"/>
      <c r="BK1126" s="5"/>
      <c r="BO1126" s="5"/>
      <c r="BP1126" s="5"/>
      <c r="BT1126" s="5"/>
      <c r="BU1126" s="5"/>
      <c r="BY1126" s="5"/>
      <c r="BZ1126" s="5"/>
      <c r="CD1126" s="5"/>
      <c r="CE1126" s="5"/>
      <c r="CI1126" s="5"/>
      <c r="CJ1126" s="5"/>
      <c r="CN1126" s="5"/>
      <c r="CO1126" s="5"/>
      <c r="CS1126" s="5"/>
      <c r="CT1126" s="5"/>
      <c r="CX1126" s="5"/>
      <c r="CY1126" s="5"/>
      <c r="DC1126" s="5"/>
      <c r="DD1126" s="5"/>
      <c r="DH1126" s="5"/>
      <c r="DI1126" s="5"/>
      <c r="DM1126" s="5"/>
      <c r="DN1126" s="5"/>
      <c r="DR1126" s="30"/>
    </row>
    <row r="1127" spans="1:122" ht="13.5" customHeight="1" x14ac:dyDescent="0.15">
      <c r="A1127" s="20">
        <v>1124</v>
      </c>
      <c r="V1127" s="52"/>
      <c r="AQ1127" s="27"/>
      <c r="AS1127" s="3"/>
      <c r="AT1127" s="4"/>
      <c r="AZ1127" s="5"/>
      <c r="BA1127" s="5"/>
      <c r="BD1127" s="6"/>
      <c r="BE1127" s="5"/>
      <c r="BF1127" s="5"/>
      <c r="BJ1127" s="5"/>
      <c r="BK1127" s="5"/>
      <c r="BO1127" s="5"/>
      <c r="BP1127" s="5"/>
      <c r="BT1127" s="5"/>
      <c r="BU1127" s="5"/>
      <c r="BY1127" s="5"/>
      <c r="BZ1127" s="5"/>
      <c r="CD1127" s="5"/>
      <c r="CE1127" s="5"/>
      <c r="CI1127" s="5"/>
      <c r="CJ1127" s="5"/>
      <c r="CN1127" s="5"/>
      <c r="CO1127" s="5"/>
      <c r="CS1127" s="5"/>
      <c r="CT1127" s="5"/>
      <c r="CX1127" s="5"/>
      <c r="CY1127" s="5"/>
      <c r="DC1127" s="5"/>
      <c r="DD1127" s="5"/>
      <c r="DH1127" s="5"/>
      <c r="DI1127" s="5"/>
      <c r="DM1127" s="5"/>
      <c r="DN1127" s="5"/>
      <c r="DR1127" s="30"/>
    </row>
    <row r="1128" spans="1:122" ht="13.5" customHeight="1" x14ac:dyDescent="0.15">
      <c r="A1128" s="20">
        <v>1125</v>
      </c>
      <c r="V1128" s="52"/>
      <c r="AQ1128" s="27"/>
      <c r="AS1128" s="3"/>
      <c r="AT1128" s="4"/>
      <c r="AZ1128" s="5"/>
      <c r="BA1128" s="5"/>
      <c r="BD1128" s="6"/>
      <c r="BE1128" s="5"/>
      <c r="BF1128" s="5"/>
      <c r="BJ1128" s="5"/>
      <c r="BK1128" s="5"/>
      <c r="BO1128" s="5"/>
      <c r="BP1128" s="5"/>
      <c r="BT1128" s="5"/>
      <c r="BU1128" s="5"/>
      <c r="BY1128" s="5"/>
      <c r="BZ1128" s="5"/>
      <c r="CD1128" s="5"/>
      <c r="CE1128" s="5"/>
      <c r="CI1128" s="5"/>
      <c r="CJ1128" s="5"/>
      <c r="CN1128" s="5"/>
      <c r="CO1128" s="5"/>
      <c r="CS1128" s="5"/>
      <c r="CT1128" s="5"/>
      <c r="CX1128" s="5"/>
      <c r="CY1128" s="5"/>
      <c r="DC1128" s="5"/>
      <c r="DD1128" s="5"/>
      <c r="DH1128" s="5"/>
      <c r="DI1128" s="5"/>
      <c r="DM1128" s="5"/>
      <c r="DN1128" s="5"/>
      <c r="DR1128" s="30"/>
    </row>
    <row r="1129" spans="1:122" ht="13.5" customHeight="1" x14ac:dyDescent="0.15">
      <c r="A1129" s="20">
        <v>1126</v>
      </c>
      <c r="V1129" s="52"/>
      <c r="AQ1129" s="27"/>
      <c r="AS1129" s="3"/>
      <c r="AT1129" s="4"/>
      <c r="AZ1129" s="5"/>
      <c r="BA1129" s="5"/>
      <c r="BD1129" s="6"/>
      <c r="BE1129" s="5"/>
      <c r="BF1129" s="5"/>
      <c r="BJ1129" s="5"/>
      <c r="BK1129" s="5"/>
      <c r="BO1129" s="5"/>
      <c r="BP1129" s="5"/>
      <c r="BT1129" s="5"/>
      <c r="BU1129" s="5"/>
      <c r="BY1129" s="5"/>
      <c r="BZ1129" s="5"/>
      <c r="CD1129" s="5"/>
      <c r="CE1129" s="5"/>
      <c r="CI1129" s="5"/>
      <c r="CJ1129" s="5"/>
      <c r="CN1129" s="5"/>
      <c r="CO1129" s="5"/>
      <c r="CS1129" s="5"/>
      <c r="CT1129" s="5"/>
      <c r="CX1129" s="5"/>
      <c r="CY1129" s="5"/>
      <c r="DC1129" s="5"/>
      <c r="DD1129" s="5"/>
      <c r="DH1129" s="5"/>
      <c r="DI1129" s="5"/>
      <c r="DM1129" s="5"/>
      <c r="DN1129" s="5"/>
      <c r="DR1129" s="30"/>
    </row>
    <row r="1130" spans="1:122" ht="13.5" customHeight="1" x14ac:dyDescent="0.15">
      <c r="A1130" s="20">
        <v>1127</v>
      </c>
      <c r="V1130" s="52"/>
      <c r="AQ1130" s="27"/>
      <c r="AS1130" s="3"/>
      <c r="AT1130" s="4"/>
      <c r="AZ1130" s="5"/>
      <c r="BA1130" s="5"/>
      <c r="BD1130" s="6"/>
      <c r="BE1130" s="5"/>
      <c r="BF1130" s="5"/>
      <c r="BJ1130" s="5"/>
      <c r="BK1130" s="5"/>
      <c r="BO1130" s="5"/>
      <c r="BP1130" s="5"/>
      <c r="BT1130" s="5"/>
      <c r="BU1130" s="5"/>
      <c r="BY1130" s="5"/>
      <c r="BZ1130" s="5"/>
      <c r="CD1130" s="5"/>
      <c r="CE1130" s="5"/>
      <c r="CI1130" s="5"/>
      <c r="CJ1130" s="5"/>
      <c r="CN1130" s="5"/>
      <c r="CO1130" s="5"/>
      <c r="CS1130" s="5"/>
      <c r="CT1130" s="5"/>
      <c r="CX1130" s="5"/>
      <c r="CY1130" s="5"/>
      <c r="DC1130" s="5"/>
      <c r="DD1130" s="5"/>
      <c r="DH1130" s="5"/>
      <c r="DI1130" s="5"/>
      <c r="DM1130" s="5"/>
      <c r="DN1130" s="5"/>
      <c r="DR1130" s="30"/>
    </row>
    <row r="1131" spans="1:122" ht="13.5" customHeight="1" x14ac:dyDescent="0.15">
      <c r="A1131" s="20">
        <v>1128</v>
      </c>
      <c r="V1131" s="52"/>
      <c r="AQ1131" s="27"/>
      <c r="AS1131" s="3"/>
      <c r="AT1131" s="4"/>
      <c r="AZ1131" s="5"/>
      <c r="BA1131" s="5"/>
      <c r="BD1131" s="6"/>
      <c r="BE1131" s="5"/>
      <c r="BF1131" s="5"/>
      <c r="BJ1131" s="5"/>
      <c r="BK1131" s="5"/>
      <c r="BO1131" s="5"/>
      <c r="BP1131" s="5"/>
      <c r="BT1131" s="5"/>
      <c r="BU1131" s="5"/>
      <c r="BY1131" s="5"/>
      <c r="BZ1131" s="5"/>
      <c r="CD1131" s="5"/>
      <c r="CE1131" s="5"/>
      <c r="CI1131" s="5"/>
      <c r="CJ1131" s="5"/>
      <c r="CN1131" s="5"/>
      <c r="CO1131" s="5"/>
      <c r="CS1131" s="5"/>
      <c r="CT1131" s="5"/>
      <c r="CX1131" s="5"/>
      <c r="CY1131" s="5"/>
      <c r="DC1131" s="5"/>
      <c r="DD1131" s="5"/>
      <c r="DH1131" s="5"/>
      <c r="DI1131" s="5"/>
      <c r="DM1131" s="5"/>
      <c r="DN1131" s="5"/>
      <c r="DR1131" s="30"/>
    </row>
    <row r="1132" spans="1:122" ht="13.5" customHeight="1" x14ac:dyDescent="0.15">
      <c r="A1132" s="20">
        <v>1129</v>
      </c>
      <c r="V1132" s="52"/>
      <c r="AQ1132" s="27"/>
      <c r="AS1132" s="3"/>
      <c r="AT1132" s="4"/>
      <c r="AZ1132" s="5"/>
      <c r="BA1132" s="5"/>
      <c r="BD1132" s="6"/>
      <c r="BE1132" s="5"/>
      <c r="BF1132" s="5"/>
      <c r="BJ1132" s="5"/>
      <c r="BK1132" s="5"/>
      <c r="BO1132" s="5"/>
      <c r="BP1132" s="5"/>
      <c r="BT1132" s="5"/>
      <c r="BU1132" s="5"/>
      <c r="BY1132" s="5"/>
      <c r="BZ1132" s="5"/>
      <c r="CD1132" s="5"/>
      <c r="CE1132" s="5"/>
      <c r="CI1132" s="5"/>
      <c r="CJ1132" s="5"/>
      <c r="CN1132" s="5"/>
      <c r="CO1132" s="5"/>
      <c r="CS1132" s="5"/>
      <c r="CT1132" s="5"/>
      <c r="CX1132" s="5"/>
      <c r="CY1132" s="5"/>
      <c r="DC1132" s="5"/>
      <c r="DD1132" s="5"/>
      <c r="DH1132" s="5"/>
      <c r="DI1132" s="5"/>
      <c r="DM1132" s="5"/>
      <c r="DN1132" s="5"/>
      <c r="DR1132" s="30"/>
    </row>
    <row r="1133" spans="1:122" ht="13.5" customHeight="1" x14ac:dyDescent="0.15">
      <c r="A1133" s="20">
        <v>1130</v>
      </c>
      <c r="V1133" s="52"/>
      <c r="AQ1133" s="27"/>
      <c r="AS1133" s="3"/>
      <c r="AT1133" s="4"/>
      <c r="AZ1133" s="5"/>
      <c r="BA1133" s="5"/>
      <c r="BD1133" s="6"/>
      <c r="BE1133" s="5"/>
      <c r="BF1133" s="5"/>
      <c r="BJ1133" s="5"/>
      <c r="BK1133" s="5"/>
      <c r="BO1133" s="5"/>
      <c r="BP1133" s="5"/>
      <c r="BT1133" s="5"/>
      <c r="BU1133" s="5"/>
      <c r="BY1133" s="5"/>
      <c r="BZ1133" s="5"/>
      <c r="CD1133" s="5"/>
      <c r="CE1133" s="5"/>
      <c r="CI1133" s="5"/>
      <c r="CJ1133" s="5"/>
      <c r="CN1133" s="5"/>
      <c r="CO1133" s="5"/>
      <c r="CS1133" s="5"/>
      <c r="CT1133" s="5"/>
      <c r="CX1133" s="5"/>
      <c r="CY1133" s="5"/>
      <c r="DC1133" s="5"/>
      <c r="DD1133" s="5"/>
      <c r="DH1133" s="5"/>
      <c r="DI1133" s="5"/>
      <c r="DM1133" s="5"/>
      <c r="DN1133" s="5"/>
      <c r="DR1133" s="30"/>
    </row>
    <row r="1134" spans="1:122" ht="13.5" customHeight="1" x14ac:dyDescent="0.15">
      <c r="A1134" s="20">
        <v>1131</v>
      </c>
      <c r="V1134" s="52"/>
      <c r="AQ1134" s="27"/>
      <c r="AS1134" s="3"/>
      <c r="AT1134" s="4"/>
      <c r="AZ1134" s="5"/>
      <c r="BA1134" s="5"/>
      <c r="BD1134" s="6"/>
      <c r="BE1134" s="5"/>
      <c r="BF1134" s="5"/>
      <c r="BJ1134" s="5"/>
      <c r="BK1134" s="5"/>
      <c r="BO1134" s="5"/>
      <c r="BP1134" s="5"/>
      <c r="BT1134" s="5"/>
      <c r="BU1134" s="5"/>
      <c r="BY1134" s="5"/>
      <c r="BZ1134" s="5"/>
      <c r="CD1134" s="5"/>
      <c r="CE1134" s="5"/>
      <c r="CI1134" s="5"/>
      <c r="CJ1134" s="5"/>
      <c r="CN1134" s="5"/>
      <c r="CO1134" s="5"/>
      <c r="CS1134" s="5"/>
      <c r="CT1134" s="5"/>
      <c r="CX1134" s="5"/>
      <c r="CY1134" s="5"/>
      <c r="DC1134" s="5"/>
      <c r="DD1134" s="5"/>
      <c r="DH1134" s="5"/>
      <c r="DI1134" s="5"/>
      <c r="DM1134" s="5"/>
      <c r="DN1134" s="5"/>
      <c r="DR1134" s="30"/>
    </row>
    <row r="1135" spans="1:122" ht="13.5" customHeight="1" x14ac:dyDescent="0.15">
      <c r="A1135" s="20">
        <v>1132</v>
      </c>
      <c r="V1135" s="52"/>
      <c r="AQ1135" s="27"/>
      <c r="AS1135" s="3"/>
      <c r="AT1135" s="4"/>
      <c r="AZ1135" s="5"/>
      <c r="BA1135" s="5"/>
      <c r="BD1135" s="6"/>
      <c r="BE1135" s="5"/>
      <c r="BF1135" s="5"/>
      <c r="BJ1135" s="5"/>
      <c r="BK1135" s="5"/>
      <c r="BO1135" s="5"/>
      <c r="BP1135" s="5"/>
      <c r="BT1135" s="5"/>
      <c r="BU1135" s="5"/>
      <c r="BY1135" s="5"/>
      <c r="BZ1135" s="5"/>
      <c r="CD1135" s="5"/>
      <c r="CE1135" s="5"/>
      <c r="CI1135" s="5"/>
      <c r="CJ1135" s="5"/>
      <c r="CN1135" s="5"/>
      <c r="CO1135" s="5"/>
      <c r="CS1135" s="5"/>
      <c r="CT1135" s="5"/>
      <c r="CX1135" s="5"/>
      <c r="CY1135" s="5"/>
      <c r="DC1135" s="5"/>
      <c r="DD1135" s="5"/>
      <c r="DH1135" s="5"/>
      <c r="DI1135" s="5"/>
      <c r="DM1135" s="5"/>
      <c r="DN1135" s="5"/>
      <c r="DR1135" s="30"/>
    </row>
    <row r="1136" spans="1:122" ht="13.5" customHeight="1" x14ac:dyDescent="0.15">
      <c r="A1136" s="20">
        <v>1133</v>
      </c>
      <c r="V1136" s="52"/>
      <c r="AQ1136" s="27"/>
      <c r="AS1136" s="3"/>
      <c r="AT1136" s="4"/>
      <c r="AZ1136" s="5"/>
      <c r="BA1136" s="5"/>
      <c r="BD1136" s="6"/>
      <c r="BE1136" s="5"/>
      <c r="BF1136" s="5"/>
      <c r="BJ1136" s="5"/>
      <c r="BK1136" s="5"/>
      <c r="BO1136" s="5"/>
      <c r="BP1136" s="5"/>
      <c r="BT1136" s="5"/>
      <c r="BU1136" s="5"/>
      <c r="BY1136" s="5"/>
      <c r="BZ1136" s="5"/>
      <c r="CD1136" s="5"/>
      <c r="CE1136" s="5"/>
      <c r="CI1136" s="5"/>
      <c r="CJ1136" s="5"/>
      <c r="CN1136" s="5"/>
      <c r="CO1136" s="5"/>
      <c r="CS1136" s="5"/>
      <c r="CT1136" s="5"/>
      <c r="CX1136" s="5"/>
      <c r="CY1136" s="5"/>
      <c r="DC1136" s="5"/>
      <c r="DD1136" s="5"/>
      <c r="DH1136" s="5"/>
      <c r="DI1136" s="5"/>
      <c r="DM1136" s="5"/>
      <c r="DN1136" s="5"/>
      <c r="DR1136" s="30"/>
    </row>
    <row r="1137" spans="1:122" ht="13.5" customHeight="1" x14ac:dyDescent="0.15">
      <c r="A1137" s="20">
        <v>1134</v>
      </c>
      <c r="V1137" s="52"/>
      <c r="AQ1137" s="27"/>
      <c r="AS1137" s="3"/>
      <c r="AT1137" s="4"/>
      <c r="AZ1137" s="5"/>
      <c r="BA1137" s="5"/>
      <c r="BD1137" s="6"/>
      <c r="BE1137" s="5"/>
      <c r="BF1137" s="5"/>
      <c r="BJ1137" s="5"/>
      <c r="BK1137" s="5"/>
      <c r="BO1137" s="5"/>
      <c r="BP1137" s="5"/>
      <c r="BT1137" s="5"/>
      <c r="BU1137" s="5"/>
      <c r="BY1137" s="5"/>
      <c r="BZ1137" s="5"/>
      <c r="CD1137" s="5"/>
      <c r="CE1137" s="5"/>
      <c r="CI1137" s="5"/>
      <c r="CJ1137" s="5"/>
      <c r="CN1137" s="5"/>
      <c r="CO1137" s="5"/>
      <c r="CS1137" s="5"/>
      <c r="CT1137" s="5"/>
      <c r="CX1137" s="5"/>
      <c r="CY1137" s="5"/>
      <c r="DC1137" s="5"/>
      <c r="DD1137" s="5"/>
      <c r="DH1137" s="5"/>
      <c r="DI1137" s="5"/>
      <c r="DM1137" s="5"/>
      <c r="DN1137" s="5"/>
      <c r="DR1137" s="30"/>
    </row>
    <row r="1138" spans="1:122" ht="13.5" customHeight="1" x14ac:dyDescent="0.15">
      <c r="A1138" s="20">
        <v>1135</v>
      </c>
      <c r="V1138" s="52"/>
      <c r="AQ1138" s="27"/>
      <c r="AS1138" s="3"/>
      <c r="AT1138" s="4"/>
      <c r="AZ1138" s="5"/>
      <c r="BA1138" s="5"/>
      <c r="BD1138" s="6"/>
      <c r="BE1138" s="5"/>
      <c r="BF1138" s="5"/>
      <c r="BJ1138" s="5"/>
      <c r="BK1138" s="5"/>
      <c r="BO1138" s="5"/>
      <c r="BP1138" s="5"/>
      <c r="BT1138" s="5"/>
      <c r="BU1138" s="5"/>
      <c r="BY1138" s="5"/>
      <c r="BZ1138" s="5"/>
      <c r="CD1138" s="5"/>
      <c r="CE1138" s="5"/>
      <c r="CI1138" s="5"/>
      <c r="CJ1138" s="5"/>
      <c r="CN1138" s="5"/>
      <c r="CO1138" s="5"/>
      <c r="CS1138" s="5"/>
      <c r="CT1138" s="5"/>
      <c r="CX1138" s="5"/>
      <c r="CY1138" s="5"/>
      <c r="DC1138" s="5"/>
      <c r="DD1138" s="5"/>
      <c r="DH1138" s="5"/>
      <c r="DI1138" s="5"/>
      <c r="DM1138" s="5"/>
      <c r="DN1138" s="5"/>
      <c r="DR1138" s="30"/>
    </row>
    <row r="1139" spans="1:122" ht="13.5" customHeight="1" x14ac:dyDescent="0.15">
      <c r="A1139" s="20">
        <v>1136</v>
      </c>
      <c r="V1139" s="52"/>
      <c r="AQ1139" s="27"/>
      <c r="AS1139" s="3"/>
      <c r="AT1139" s="4"/>
      <c r="AZ1139" s="5"/>
      <c r="BA1139" s="5"/>
      <c r="BD1139" s="6"/>
      <c r="BE1139" s="5"/>
      <c r="BF1139" s="5"/>
      <c r="BJ1139" s="5"/>
      <c r="BK1139" s="5"/>
      <c r="BO1139" s="5"/>
      <c r="BP1139" s="5"/>
      <c r="BT1139" s="5"/>
      <c r="BU1139" s="5"/>
      <c r="BY1139" s="5"/>
      <c r="BZ1139" s="5"/>
      <c r="CD1139" s="5"/>
      <c r="CE1139" s="5"/>
      <c r="CI1139" s="5"/>
      <c r="CJ1139" s="5"/>
      <c r="CN1139" s="5"/>
      <c r="CO1139" s="5"/>
      <c r="CS1139" s="5"/>
      <c r="CT1139" s="5"/>
      <c r="CX1139" s="5"/>
      <c r="CY1139" s="5"/>
      <c r="DC1139" s="5"/>
      <c r="DD1139" s="5"/>
      <c r="DH1139" s="5"/>
      <c r="DI1139" s="5"/>
      <c r="DM1139" s="5"/>
      <c r="DN1139" s="5"/>
      <c r="DR1139" s="30"/>
    </row>
    <row r="1140" spans="1:122" ht="13.5" customHeight="1" x14ac:dyDescent="0.15">
      <c r="A1140" s="20">
        <v>1137</v>
      </c>
      <c r="V1140" s="52"/>
      <c r="AQ1140" s="27"/>
      <c r="AS1140" s="3"/>
      <c r="AT1140" s="4"/>
      <c r="AZ1140" s="5"/>
      <c r="BA1140" s="5"/>
      <c r="BD1140" s="6"/>
      <c r="BE1140" s="5"/>
      <c r="BF1140" s="5"/>
      <c r="BJ1140" s="5"/>
      <c r="BK1140" s="5"/>
      <c r="BO1140" s="5"/>
      <c r="BP1140" s="5"/>
      <c r="BT1140" s="5"/>
      <c r="BU1140" s="5"/>
      <c r="BY1140" s="5"/>
      <c r="BZ1140" s="5"/>
      <c r="CD1140" s="5"/>
      <c r="CE1140" s="5"/>
      <c r="CI1140" s="5"/>
      <c r="CJ1140" s="5"/>
      <c r="CN1140" s="5"/>
      <c r="CO1140" s="5"/>
      <c r="CS1140" s="5"/>
      <c r="CT1140" s="5"/>
      <c r="CX1140" s="5"/>
      <c r="CY1140" s="5"/>
      <c r="DC1140" s="5"/>
      <c r="DD1140" s="5"/>
      <c r="DH1140" s="5"/>
      <c r="DI1140" s="5"/>
      <c r="DM1140" s="5"/>
      <c r="DN1140" s="5"/>
      <c r="DR1140" s="30"/>
    </row>
    <row r="1141" spans="1:122" ht="13.5" customHeight="1" x14ac:dyDescent="0.15">
      <c r="A1141" s="20">
        <v>1138</v>
      </c>
      <c r="V1141" s="52"/>
      <c r="AQ1141" s="27"/>
      <c r="AS1141" s="3"/>
      <c r="AT1141" s="4"/>
      <c r="AZ1141" s="5"/>
      <c r="BA1141" s="5"/>
      <c r="BD1141" s="6"/>
      <c r="BE1141" s="5"/>
      <c r="BF1141" s="5"/>
      <c r="BJ1141" s="5"/>
      <c r="BK1141" s="5"/>
      <c r="BO1141" s="5"/>
      <c r="BP1141" s="5"/>
      <c r="BT1141" s="5"/>
      <c r="BU1141" s="5"/>
      <c r="BY1141" s="5"/>
      <c r="BZ1141" s="5"/>
      <c r="CD1141" s="5"/>
      <c r="CE1141" s="5"/>
      <c r="CI1141" s="5"/>
      <c r="CJ1141" s="5"/>
      <c r="CN1141" s="5"/>
      <c r="CO1141" s="5"/>
      <c r="CS1141" s="5"/>
      <c r="CT1141" s="5"/>
      <c r="CX1141" s="5"/>
      <c r="CY1141" s="5"/>
      <c r="DC1141" s="5"/>
      <c r="DD1141" s="5"/>
      <c r="DH1141" s="5"/>
      <c r="DI1141" s="5"/>
      <c r="DM1141" s="5"/>
      <c r="DN1141" s="5"/>
      <c r="DR1141" s="30"/>
    </row>
    <row r="1142" spans="1:122" ht="13.5" customHeight="1" x14ac:dyDescent="0.15">
      <c r="A1142" s="20">
        <v>1139</v>
      </c>
      <c r="V1142" s="52"/>
      <c r="AQ1142" s="27"/>
      <c r="AS1142" s="3"/>
      <c r="AT1142" s="4"/>
      <c r="AZ1142" s="5"/>
      <c r="BA1142" s="5"/>
      <c r="BD1142" s="6"/>
      <c r="BE1142" s="5"/>
      <c r="BF1142" s="5"/>
      <c r="BJ1142" s="5"/>
      <c r="BK1142" s="5"/>
      <c r="BO1142" s="5"/>
      <c r="BP1142" s="5"/>
      <c r="BT1142" s="5"/>
      <c r="BU1142" s="5"/>
      <c r="BY1142" s="5"/>
      <c r="BZ1142" s="5"/>
      <c r="CD1142" s="5"/>
      <c r="CE1142" s="5"/>
      <c r="CI1142" s="5"/>
      <c r="CJ1142" s="5"/>
      <c r="CN1142" s="5"/>
      <c r="CO1142" s="5"/>
      <c r="CS1142" s="5"/>
      <c r="CT1142" s="5"/>
      <c r="CX1142" s="5"/>
      <c r="CY1142" s="5"/>
      <c r="DC1142" s="5"/>
      <c r="DD1142" s="5"/>
      <c r="DH1142" s="5"/>
      <c r="DI1142" s="5"/>
      <c r="DM1142" s="5"/>
      <c r="DN1142" s="5"/>
      <c r="DR1142" s="30"/>
    </row>
    <row r="1143" spans="1:122" ht="13.5" customHeight="1" x14ac:dyDescent="0.15">
      <c r="A1143" s="20">
        <v>1140</v>
      </c>
      <c r="V1143" s="52"/>
      <c r="AQ1143" s="27"/>
      <c r="AS1143" s="3"/>
      <c r="AT1143" s="4"/>
      <c r="AZ1143" s="5"/>
      <c r="BA1143" s="5"/>
      <c r="BD1143" s="6"/>
      <c r="BE1143" s="5"/>
      <c r="BF1143" s="5"/>
      <c r="BJ1143" s="5"/>
      <c r="BK1143" s="5"/>
      <c r="BO1143" s="5"/>
      <c r="BP1143" s="5"/>
      <c r="BT1143" s="5"/>
      <c r="BU1143" s="5"/>
      <c r="BY1143" s="5"/>
      <c r="BZ1143" s="5"/>
      <c r="CD1143" s="5"/>
      <c r="CE1143" s="5"/>
      <c r="CI1143" s="5"/>
      <c r="CJ1143" s="5"/>
      <c r="CN1143" s="5"/>
      <c r="CO1143" s="5"/>
      <c r="CS1143" s="5"/>
      <c r="CT1143" s="5"/>
      <c r="CX1143" s="5"/>
      <c r="CY1143" s="5"/>
      <c r="DC1143" s="5"/>
      <c r="DD1143" s="5"/>
      <c r="DH1143" s="5"/>
      <c r="DI1143" s="5"/>
      <c r="DM1143" s="5"/>
      <c r="DN1143" s="5"/>
      <c r="DR1143" s="30"/>
    </row>
    <row r="1144" spans="1:122" ht="13.5" customHeight="1" x14ac:dyDescent="0.15">
      <c r="A1144" s="20">
        <v>1141</v>
      </c>
      <c r="V1144" s="52"/>
      <c r="AQ1144" s="27"/>
      <c r="AS1144" s="3"/>
      <c r="AT1144" s="4"/>
      <c r="AZ1144" s="5"/>
      <c r="BA1144" s="5"/>
      <c r="BD1144" s="6"/>
      <c r="BE1144" s="5"/>
      <c r="BF1144" s="5"/>
      <c r="BJ1144" s="5"/>
      <c r="BK1144" s="5"/>
      <c r="BO1144" s="5"/>
      <c r="BP1144" s="5"/>
      <c r="BT1144" s="5"/>
      <c r="BU1144" s="5"/>
      <c r="BY1144" s="5"/>
      <c r="BZ1144" s="5"/>
      <c r="CD1144" s="5"/>
      <c r="CE1144" s="5"/>
      <c r="CI1144" s="5"/>
      <c r="CJ1144" s="5"/>
      <c r="CN1144" s="5"/>
      <c r="CO1144" s="5"/>
      <c r="CS1144" s="5"/>
      <c r="CT1144" s="5"/>
      <c r="CX1144" s="5"/>
      <c r="CY1144" s="5"/>
      <c r="DC1144" s="5"/>
      <c r="DD1144" s="5"/>
      <c r="DH1144" s="5"/>
      <c r="DI1144" s="5"/>
      <c r="DM1144" s="5"/>
      <c r="DN1144" s="5"/>
      <c r="DR1144" s="30"/>
    </row>
    <row r="1145" spans="1:122" ht="13.5" customHeight="1" x14ac:dyDescent="0.15">
      <c r="A1145" s="20">
        <v>1142</v>
      </c>
      <c r="V1145" s="52"/>
      <c r="AQ1145" s="27"/>
      <c r="AS1145" s="3"/>
      <c r="AT1145" s="4"/>
      <c r="AZ1145" s="5"/>
      <c r="BA1145" s="5"/>
      <c r="BD1145" s="6"/>
      <c r="BE1145" s="5"/>
      <c r="BF1145" s="5"/>
      <c r="BJ1145" s="5"/>
      <c r="BK1145" s="5"/>
      <c r="BO1145" s="5"/>
      <c r="BP1145" s="5"/>
      <c r="BT1145" s="5"/>
      <c r="BU1145" s="5"/>
      <c r="BY1145" s="5"/>
      <c r="BZ1145" s="5"/>
      <c r="CD1145" s="5"/>
      <c r="CE1145" s="5"/>
      <c r="CI1145" s="5"/>
      <c r="CJ1145" s="5"/>
      <c r="CN1145" s="5"/>
      <c r="CO1145" s="5"/>
      <c r="CS1145" s="5"/>
      <c r="CT1145" s="5"/>
      <c r="CX1145" s="5"/>
      <c r="CY1145" s="5"/>
      <c r="DC1145" s="5"/>
      <c r="DD1145" s="5"/>
      <c r="DH1145" s="5"/>
      <c r="DI1145" s="5"/>
      <c r="DM1145" s="5"/>
      <c r="DN1145" s="5"/>
      <c r="DR1145" s="30"/>
    </row>
    <row r="1146" spans="1:122" ht="13.5" customHeight="1" x14ac:dyDescent="0.15">
      <c r="A1146" s="20">
        <v>1143</v>
      </c>
      <c r="V1146" s="52"/>
      <c r="AQ1146" s="27"/>
      <c r="AS1146" s="3"/>
      <c r="AT1146" s="4"/>
      <c r="AZ1146" s="5"/>
      <c r="BA1146" s="5"/>
      <c r="BD1146" s="6"/>
      <c r="BE1146" s="5"/>
      <c r="BF1146" s="5"/>
      <c r="BJ1146" s="5"/>
      <c r="BK1146" s="5"/>
      <c r="BO1146" s="5"/>
      <c r="BP1146" s="5"/>
      <c r="BT1146" s="5"/>
      <c r="BU1146" s="5"/>
      <c r="BY1146" s="5"/>
      <c r="BZ1146" s="5"/>
      <c r="CD1146" s="5"/>
      <c r="CE1146" s="5"/>
      <c r="CI1146" s="5"/>
      <c r="CJ1146" s="5"/>
      <c r="CN1146" s="5"/>
      <c r="CO1146" s="5"/>
      <c r="CS1146" s="5"/>
      <c r="CT1146" s="5"/>
      <c r="CX1146" s="5"/>
      <c r="CY1146" s="5"/>
      <c r="DC1146" s="5"/>
      <c r="DD1146" s="5"/>
      <c r="DH1146" s="5"/>
      <c r="DI1146" s="5"/>
      <c r="DM1146" s="5"/>
      <c r="DN1146" s="5"/>
      <c r="DR1146" s="30"/>
    </row>
    <row r="1147" spans="1:122" ht="13.5" customHeight="1" x14ac:dyDescent="0.15">
      <c r="A1147" s="20">
        <v>1144</v>
      </c>
      <c r="V1147" s="52"/>
      <c r="AQ1147" s="27"/>
      <c r="AS1147" s="3"/>
      <c r="AT1147" s="4"/>
      <c r="AZ1147" s="5"/>
      <c r="BA1147" s="5"/>
      <c r="BD1147" s="6"/>
      <c r="BE1147" s="5"/>
      <c r="BF1147" s="5"/>
      <c r="BJ1147" s="5"/>
      <c r="BK1147" s="5"/>
      <c r="BO1147" s="5"/>
      <c r="BP1147" s="5"/>
      <c r="BT1147" s="5"/>
      <c r="BU1147" s="5"/>
      <c r="BY1147" s="5"/>
      <c r="BZ1147" s="5"/>
      <c r="CD1147" s="5"/>
      <c r="CE1147" s="5"/>
      <c r="CI1147" s="5"/>
      <c r="CJ1147" s="5"/>
      <c r="CN1147" s="5"/>
      <c r="CO1147" s="5"/>
      <c r="CS1147" s="5"/>
      <c r="CT1147" s="5"/>
      <c r="CX1147" s="5"/>
      <c r="CY1147" s="5"/>
      <c r="DC1147" s="5"/>
      <c r="DD1147" s="5"/>
      <c r="DH1147" s="5"/>
      <c r="DI1147" s="5"/>
      <c r="DM1147" s="5"/>
      <c r="DN1147" s="5"/>
      <c r="DR1147" s="30"/>
    </row>
    <row r="1148" spans="1:122" ht="13.5" customHeight="1" x14ac:dyDescent="0.15">
      <c r="A1148" s="20">
        <v>1145</v>
      </c>
      <c r="V1148" s="52"/>
      <c r="AQ1148" s="27"/>
      <c r="AS1148" s="3"/>
      <c r="AT1148" s="4"/>
      <c r="AZ1148" s="5"/>
      <c r="BA1148" s="5"/>
      <c r="BD1148" s="6"/>
      <c r="BE1148" s="5"/>
      <c r="BF1148" s="5"/>
      <c r="BJ1148" s="5"/>
      <c r="BK1148" s="5"/>
      <c r="BO1148" s="5"/>
      <c r="BP1148" s="5"/>
      <c r="BT1148" s="5"/>
      <c r="BU1148" s="5"/>
      <c r="BY1148" s="5"/>
      <c r="BZ1148" s="5"/>
      <c r="CD1148" s="5"/>
      <c r="CE1148" s="5"/>
      <c r="CI1148" s="5"/>
      <c r="CJ1148" s="5"/>
      <c r="CN1148" s="5"/>
      <c r="CO1148" s="5"/>
      <c r="CS1148" s="5"/>
      <c r="CT1148" s="5"/>
      <c r="CX1148" s="5"/>
      <c r="CY1148" s="5"/>
      <c r="DC1148" s="5"/>
      <c r="DD1148" s="5"/>
      <c r="DH1148" s="5"/>
      <c r="DI1148" s="5"/>
      <c r="DM1148" s="5"/>
      <c r="DN1148" s="5"/>
      <c r="DR1148" s="30"/>
    </row>
    <row r="1149" spans="1:122" ht="13.5" customHeight="1" x14ac:dyDescent="0.15">
      <c r="A1149" s="20">
        <v>1146</v>
      </c>
      <c r="V1149" s="52"/>
      <c r="AQ1149" s="27"/>
      <c r="AS1149" s="3"/>
      <c r="AT1149" s="4"/>
      <c r="AZ1149" s="5"/>
      <c r="BA1149" s="5"/>
      <c r="BD1149" s="6"/>
      <c r="BE1149" s="5"/>
      <c r="BF1149" s="5"/>
      <c r="BJ1149" s="5"/>
      <c r="BK1149" s="5"/>
      <c r="BO1149" s="5"/>
      <c r="BP1149" s="5"/>
      <c r="BT1149" s="5"/>
      <c r="BU1149" s="5"/>
      <c r="BY1149" s="5"/>
      <c r="BZ1149" s="5"/>
      <c r="CD1149" s="5"/>
      <c r="CE1149" s="5"/>
      <c r="CI1149" s="5"/>
      <c r="CJ1149" s="5"/>
      <c r="CN1149" s="5"/>
      <c r="CO1149" s="5"/>
      <c r="CS1149" s="5"/>
      <c r="CT1149" s="5"/>
      <c r="CX1149" s="5"/>
      <c r="CY1149" s="5"/>
      <c r="DC1149" s="5"/>
      <c r="DD1149" s="5"/>
      <c r="DH1149" s="5"/>
      <c r="DI1149" s="5"/>
      <c r="DM1149" s="5"/>
      <c r="DN1149" s="5"/>
      <c r="DR1149" s="30"/>
    </row>
    <row r="1150" spans="1:122" ht="13.5" customHeight="1" x14ac:dyDescent="0.15">
      <c r="A1150" s="20">
        <v>1147</v>
      </c>
      <c r="V1150" s="52"/>
      <c r="AQ1150" s="27"/>
      <c r="AS1150" s="3"/>
      <c r="AT1150" s="4"/>
      <c r="AZ1150" s="5"/>
      <c r="BA1150" s="5"/>
      <c r="BD1150" s="6"/>
      <c r="BE1150" s="5"/>
      <c r="BF1150" s="5"/>
      <c r="BJ1150" s="5"/>
      <c r="BK1150" s="5"/>
      <c r="BO1150" s="5"/>
      <c r="BP1150" s="5"/>
      <c r="BT1150" s="5"/>
      <c r="BU1150" s="5"/>
      <c r="BY1150" s="5"/>
      <c r="BZ1150" s="5"/>
      <c r="CD1150" s="5"/>
      <c r="CE1150" s="5"/>
      <c r="CI1150" s="5"/>
      <c r="CJ1150" s="5"/>
      <c r="CN1150" s="5"/>
      <c r="CO1150" s="5"/>
      <c r="CS1150" s="5"/>
      <c r="CT1150" s="5"/>
      <c r="CX1150" s="5"/>
      <c r="CY1150" s="5"/>
      <c r="DC1150" s="5"/>
      <c r="DD1150" s="5"/>
      <c r="DH1150" s="5"/>
      <c r="DI1150" s="5"/>
      <c r="DM1150" s="5"/>
      <c r="DN1150" s="5"/>
      <c r="DR1150" s="30"/>
    </row>
    <row r="1151" spans="1:122" ht="13.5" customHeight="1" x14ac:dyDescent="0.15">
      <c r="A1151" s="20">
        <v>1148</v>
      </c>
      <c r="V1151" s="52"/>
      <c r="AQ1151" s="27"/>
      <c r="AS1151" s="3"/>
      <c r="AT1151" s="4"/>
      <c r="AZ1151" s="5"/>
      <c r="BA1151" s="5"/>
      <c r="BD1151" s="6"/>
      <c r="BE1151" s="5"/>
      <c r="BF1151" s="5"/>
      <c r="BJ1151" s="5"/>
      <c r="BK1151" s="5"/>
      <c r="BO1151" s="5"/>
      <c r="BP1151" s="5"/>
      <c r="BT1151" s="5"/>
      <c r="BU1151" s="5"/>
      <c r="BY1151" s="5"/>
      <c r="BZ1151" s="5"/>
      <c r="CD1151" s="5"/>
      <c r="CE1151" s="5"/>
      <c r="CI1151" s="5"/>
      <c r="CJ1151" s="5"/>
      <c r="CN1151" s="5"/>
      <c r="CO1151" s="5"/>
      <c r="CS1151" s="5"/>
      <c r="CT1151" s="5"/>
      <c r="CX1151" s="5"/>
      <c r="CY1151" s="5"/>
      <c r="DC1151" s="5"/>
      <c r="DD1151" s="5"/>
      <c r="DH1151" s="5"/>
      <c r="DI1151" s="5"/>
      <c r="DM1151" s="5"/>
      <c r="DN1151" s="5"/>
      <c r="DR1151" s="30"/>
    </row>
    <row r="1152" spans="1:122" ht="13.5" customHeight="1" x14ac:dyDescent="0.15">
      <c r="A1152" s="20">
        <v>1149</v>
      </c>
      <c r="V1152" s="52"/>
      <c r="AQ1152" s="27"/>
      <c r="AS1152" s="3"/>
      <c r="AT1152" s="4"/>
      <c r="AZ1152" s="5"/>
      <c r="BA1152" s="5"/>
      <c r="BD1152" s="6"/>
      <c r="BE1152" s="5"/>
      <c r="BF1152" s="5"/>
      <c r="BJ1152" s="5"/>
      <c r="BK1152" s="5"/>
      <c r="BO1152" s="5"/>
      <c r="BP1152" s="5"/>
      <c r="BT1152" s="5"/>
      <c r="BU1152" s="5"/>
      <c r="BY1152" s="5"/>
      <c r="BZ1152" s="5"/>
      <c r="CD1152" s="5"/>
      <c r="CE1152" s="5"/>
      <c r="CI1152" s="5"/>
      <c r="CJ1152" s="5"/>
      <c r="CN1152" s="5"/>
      <c r="CO1152" s="5"/>
      <c r="CS1152" s="5"/>
      <c r="CT1152" s="5"/>
      <c r="CX1152" s="5"/>
      <c r="CY1152" s="5"/>
      <c r="DC1152" s="5"/>
      <c r="DD1152" s="5"/>
      <c r="DH1152" s="5"/>
      <c r="DI1152" s="5"/>
      <c r="DM1152" s="5"/>
      <c r="DN1152" s="5"/>
      <c r="DR1152" s="30"/>
    </row>
    <row r="1153" spans="1:122" ht="13.5" customHeight="1" x14ac:dyDescent="0.15">
      <c r="A1153" s="20">
        <v>1150</v>
      </c>
      <c r="V1153" s="52"/>
      <c r="AQ1153" s="27"/>
      <c r="AS1153" s="3"/>
      <c r="AT1153" s="4"/>
      <c r="AZ1153" s="5"/>
      <c r="BA1153" s="5"/>
      <c r="BD1153" s="6"/>
      <c r="BE1153" s="5"/>
      <c r="BF1153" s="5"/>
      <c r="BJ1153" s="5"/>
      <c r="BK1153" s="5"/>
      <c r="BO1153" s="5"/>
      <c r="BP1153" s="5"/>
      <c r="BT1153" s="5"/>
      <c r="BU1153" s="5"/>
      <c r="BY1153" s="5"/>
      <c r="BZ1153" s="5"/>
      <c r="CD1153" s="5"/>
      <c r="CE1153" s="5"/>
      <c r="CI1153" s="5"/>
      <c r="CJ1153" s="5"/>
      <c r="CN1153" s="5"/>
      <c r="CO1153" s="5"/>
      <c r="CS1153" s="5"/>
      <c r="CT1153" s="5"/>
      <c r="CX1153" s="5"/>
      <c r="CY1153" s="5"/>
      <c r="DC1153" s="5"/>
      <c r="DD1153" s="5"/>
      <c r="DH1153" s="5"/>
      <c r="DI1153" s="5"/>
      <c r="DM1153" s="5"/>
      <c r="DN1153" s="5"/>
      <c r="DR1153" s="30"/>
    </row>
    <row r="1154" spans="1:122" ht="13.5" customHeight="1" x14ac:dyDescent="0.15">
      <c r="A1154" s="20">
        <v>1151</v>
      </c>
      <c r="V1154" s="52"/>
      <c r="AQ1154" s="27"/>
      <c r="AS1154" s="3"/>
      <c r="AT1154" s="4"/>
      <c r="AZ1154" s="5"/>
      <c r="BA1154" s="5"/>
      <c r="BD1154" s="6"/>
      <c r="BE1154" s="5"/>
      <c r="BF1154" s="5"/>
      <c r="BJ1154" s="5"/>
      <c r="BK1154" s="5"/>
      <c r="BO1154" s="5"/>
      <c r="BP1154" s="5"/>
      <c r="BT1154" s="5"/>
      <c r="BU1154" s="5"/>
      <c r="BY1154" s="5"/>
      <c r="BZ1154" s="5"/>
      <c r="CD1154" s="5"/>
      <c r="CE1154" s="5"/>
      <c r="CI1154" s="5"/>
      <c r="CJ1154" s="5"/>
      <c r="CN1154" s="5"/>
      <c r="CO1154" s="5"/>
      <c r="CS1154" s="5"/>
      <c r="CT1154" s="5"/>
      <c r="CX1154" s="5"/>
      <c r="CY1154" s="5"/>
      <c r="DC1154" s="5"/>
      <c r="DD1154" s="5"/>
      <c r="DH1154" s="5"/>
      <c r="DI1154" s="5"/>
      <c r="DM1154" s="5"/>
      <c r="DN1154" s="5"/>
      <c r="DR1154" s="30"/>
    </row>
    <row r="1155" spans="1:122" ht="13.5" customHeight="1" x14ac:dyDescent="0.15">
      <c r="A1155" s="20">
        <v>1152</v>
      </c>
      <c r="V1155" s="52"/>
      <c r="AQ1155" s="27"/>
      <c r="AS1155" s="3"/>
      <c r="AT1155" s="4"/>
      <c r="AZ1155" s="5"/>
      <c r="BA1155" s="5"/>
      <c r="BD1155" s="6"/>
      <c r="BE1155" s="5"/>
      <c r="BF1155" s="5"/>
      <c r="BJ1155" s="5"/>
      <c r="BK1155" s="5"/>
      <c r="BO1155" s="5"/>
      <c r="BP1155" s="5"/>
      <c r="BT1155" s="5"/>
      <c r="BU1155" s="5"/>
      <c r="BY1155" s="5"/>
      <c r="BZ1155" s="5"/>
      <c r="CD1155" s="5"/>
      <c r="CE1155" s="5"/>
      <c r="CI1155" s="5"/>
      <c r="CJ1155" s="5"/>
      <c r="CN1155" s="5"/>
      <c r="CO1155" s="5"/>
      <c r="CS1155" s="5"/>
      <c r="CT1155" s="5"/>
      <c r="CX1155" s="5"/>
      <c r="CY1155" s="5"/>
      <c r="DC1155" s="5"/>
      <c r="DD1155" s="5"/>
      <c r="DH1155" s="5"/>
      <c r="DI1155" s="5"/>
      <c r="DM1155" s="5"/>
      <c r="DN1155" s="5"/>
      <c r="DR1155" s="30"/>
    </row>
    <row r="1156" spans="1:122" ht="13.5" customHeight="1" x14ac:dyDescent="0.15">
      <c r="A1156" s="20">
        <v>1153</v>
      </c>
      <c r="V1156" s="52"/>
      <c r="AQ1156" s="27"/>
      <c r="AS1156" s="3"/>
      <c r="AT1156" s="4"/>
      <c r="AZ1156" s="5"/>
      <c r="BA1156" s="5"/>
      <c r="BD1156" s="6"/>
      <c r="BE1156" s="5"/>
      <c r="BF1156" s="5"/>
      <c r="BJ1156" s="5"/>
      <c r="BK1156" s="5"/>
      <c r="BO1156" s="5"/>
      <c r="BP1156" s="5"/>
      <c r="BT1156" s="5"/>
      <c r="BU1156" s="5"/>
      <c r="BY1156" s="5"/>
      <c r="BZ1156" s="5"/>
      <c r="CD1156" s="5"/>
      <c r="CE1156" s="5"/>
      <c r="CI1156" s="5"/>
      <c r="CJ1156" s="5"/>
      <c r="CN1156" s="5"/>
      <c r="CO1156" s="5"/>
      <c r="CS1156" s="5"/>
      <c r="CT1156" s="5"/>
      <c r="CX1156" s="5"/>
      <c r="CY1156" s="5"/>
      <c r="DC1156" s="5"/>
      <c r="DD1156" s="5"/>
      <c r="DH1156" s="5"/>
      <c r="DI1156" s="5"/>
      <c r="DM1156" s="5"/>
      <c r="DN1156" s="5"/>
      <c r="DR1156" s="30"/>
    </row>
    <row r="1157" spans="1:122" ht="13.5" customHeight="1" x14ac:dyDescent="0.15">
      <c r="A1157" s="20">
        <v>1154</v>
      </c>
      <c r="V1157" s="52"/>
      <c r="AQ1157" s="27"/>
      <c r="AS1157" s="3"/>
      <c r="AT1157" s="4"/>
      <c r="AZ1157" s="5"/>
      <c r="BA1157" s="5"/>
      <c r="BD1157" s="6"/>
      <c r="BE1157" s="5"/>
      <c r="BF1157" s="5"/>
      <c r="BJ1157" s="5"/>
      <c r="BK1157" s="5"/>
      <c r="BO1157" s="5"/>
      <c r="BP1157" s="5"/>
      <c r="BT1157" s="5"/>
      <c r="BU1157" s="5"/>
      <c r="BY1157" s="5"/>
      <c r="BZ1157" s="5"/>
      <c r="CD1157" s="5"/>
      <c r="CE1157" s="5"/>
      <c r="CI1157" s="5"/>
      <c r="CJ1157" s="5"/>
      <c r="CN1157" s="5"/>
      <c r="CO1157" s="5"/>
      <c r="CS1157" s="5"/>
      <c r="CT1157" s="5"/>
      <c r="CX1157" s="5"/>
      <c r="CY1157" s="5"/>
      <c r="DC1157" s="5"/>
      <c r="DD1157" s="5"/>
      <c r="DH1157" s="5"/>
      <c r="DI1157" s="5"/>
      <c r="DM1157" s="5"/>
      <c r="DN1157" s="5"/>
      <c r="DR1157" s="30"/>
    </row>
    <row r="1158" spans="1:122" ht="13.5" customHeight="1" x14ac:dyDescent="0.15">
      <c r="A1158" s="20">
        <v>1155</v>
      </c>
      <c r="V1158" s="52"/>
      <c r="AQ1158" s="27"/>
      <c r="AS1158" s="3"/>
      <c r="AT1158" s="4"/>
      <c r="AZ1158" s="5"/>
      <c r="BA1158" s="5"/>
      <c r="BD1158" s="6"/>
      <c r="BE1158" s="5"/>
      <c r="BF1158" s="5"/>
      <c r="BJ1158" s="5"/>
      <c r="BK1158" s="5"/>
      <c r="BO1158" s="5"/>
      <c r="BP1158" s="5"/>
      <c r="BT1158" s="5"/>
      <c r="BU1158" s="5"/>
      <c r="BY1158" s="5"/>
      <c r="BZ1158" s="5"/>
      <c r="CD1158" s="5"/>
      <c r="CE1158" s="5"/>
      <c r="CI1158" s="5"/>
      <c r="CJ1158" s="5"/>
      <c r="CN1158" s="5"/>
      <c r="CO1158" s="5"/>
      <c r="CS1158" s="5"/>
      <c r="CT1158" s="5"/>
      <c r="CX1158" s="5"/>
      <c r="CY1158" s="5"/>
      <c r="DC1158" s="5"/>
      <c r="DD1158" s="5"/>
      <c r="DH1158" s="5"/>
      <c r="DI1158" s="5"/>
      <c r="DM1158" s="5"/>
      <c r="DN1158" s="5"/>
      <c r="DR1158" s="30"/>
    </row>
    <row r="1159" spans="1:122" ht="13.5" customHeight="1" x14ac:dyDescent="0.15">
      <c r="A1159" s="20">
        <v>1156</v>
      </c>
      <c r="V1159" s="52"/>
      <c r="AQ1159" s="27"/>
      <c r="AS1159" s="3"/>
      <c r="AT1159" s="4"/>
      <c r="AZ1159" s="5"/>
      <c r="BA1159" s="5"/>
      <c r="BD1159" s="6"/>
      <c r="BE1159" s="5"/>
      <c r="BF1159" s="5"/>
      <c r="BJ1159" s="5"/>
      <c r="BK1159" s="5"/>
      <c r="BO1159" s="5"/>
      <c r="BP1159" s="5"/>
      <c r="BT1159" s="5"/>
      <c r="BU1159" s="5"/>
      <c r="BY1159" s="5"/>
      <c r="BZ1159" s="5"/>
      <c r="CD1159" s="5"/>
      <c r="CE1159" s="5"/>
      <c r="CI1159" s="5"/>
      <c r="CJ1159" s="5"/>
      <c r="CN1159" s="5"/>
      <c r="CO1159" s="5"/>
      <c r="CS1159" s="5"/>
      <c r="CT1159" s="5"/>
      <c r="CX1159" s="5"/>
      <c r="CY1159" s="5"/>
      <c r="DC1159" s="5"/>
      <c r="DD1159" s="5"/>
      <c r="DH1159" s="5"/>
      <c r="DI1159" s="5"/>
      <c r="DM1159" s="5"/>
      <c r="DN1159" s="5"/>
      <c r="DR1159" s="30"/>
    </row>
    <row r="1160" spans="1:122" ht="13.5" customHeight="1" x14ac:dyDescent="0.15">
      <c r="A1160" s="20">
        <v>1157</v>
      </c>
      <c r="V1160" s="52"/>
      <c r="AQ1160" s="27"/>
      <c r="AS1160" s="3"/>
      <c r="AT1160" s="4"/>
      <c r="AZ1160" s="5"/>
      <c r="BA1160" s="5"/>
      <c r="BD1160" s="6"/>
      <c r="BE1160" s="5"/>
      <c r="BF1160" s="5"/>
      <c r="BJ1160" s="5"/>
      <c r="BK1160" s="5"/>
      <c r="BO1160" s="5"/>
      <c r="BP1160" s="5"/>
      <c r="BT1160" s="5"/>
      <c r="BU1160" s="5"/>
      <c r="BY1160" s="5"/>
      <c r="BZ1160" s="5"/>
      <c r="CD1160" s="5"/>
      <c r="CE1160" s="5"/>
      <c r="CI1160" s="5"/>
      <c r="CJ1160" s="5"/>
      <c r="CN1160" s="5"/>
      <c r="CO1160" s="5"/>
      <c r="CS1160" s="5"/>
      <c r="CT1160" s="5"/>
      <c r="CX1160" s="5"/>
      <c r="CY1160" s="5"/>
      <c r="DC1160" s="5"/>
      <c r="DD1160" s="5"/>
      <c r="DH1160" s="5"/>
      <c r="DI1160" s="5"/>
      <c r="DM1160" s="5"/>
      <c r="DN1160" s="5"/>
      <c r="DR1160" s="30"/>
    </row>
    <row r="1161" spans="1:122" ht="13.5" customHeight="1" x14ac:dyDescent="0.15">
      <c r="A1161" s="20">
        <v>1158</v>
      </c>
      <c r="V1161" s="52"/>
      <c r="AQ1161" s="27"/>
      <c r="AS1161" s="3"/>
      <c r="AT1161" s="4"/>
      <c r="AZ1161" s="5"/>
      <c r="BA1161" s="5"/>
      <c r="BD1161" s="6"/>
      <c r="BE1161" s="5"/>
      <c r="BF1161" s="5"/>
      <c r="BJ1161" s="5"/>
      <c r="BK1161" s="5"/>
      <c r="BO1161" s="5"/>
      <c r="BP1161" s="5"/>
      <c r="BT1161" s="5"/>
      <c r="BU1161" s="5"/>
      <c r="BY1161" s="5"/>
      <c r="BZ1161" s="5"/>
      <c r="CD1161" s="5"/>
      <c r="CE1161" s="5"/>
      <c r="CI1161" s="5"/>
      <c r="CJ1161" s="5"/>
      <c r="CN1161" s="5"/>
      <c r="CO1161" s="5"/>
      <c r="CS1161" s="5"/>
      <c r="CT1161" s="5"/>
      <c r="CX1161" s="5"/>
      <c r="CY1161" s="5"/>
      <c r="DC1161" s="5"/>
      <c r="DD1161" s="5"/>
      <c r="DH1161" s="5"/>
      <c r="DI1161" s="5"/>
      <c r="DM1161" s="5"/>
      <c r="DN1161" s="5"/>
      <c r="DR1161" s="30"/>
    </row>
    <row r="1162" spans="1:122" ht="13.5" customHeight="1" x14ac:dyDescent="0.15">
      <c r="A1162" s="20">
        <v>1159</v>
      </c>
      <c r="V1162" s="52"/>
      <c r="AQ1162" s="27"/>
      <c r="AS1162" s="3"/>
      <c r="AT1162" s="4"/>
      <c r="AZ1162" s="5"/>
      <c r="BA1162" s="5"/>
      <c r="BD1162" s="6"/>
      <c r="BE1162" s="5"/>
      <c r="BF1162" s="5"/>
      <c r="BJ1162" s="5"/>
      <c r="BK1162" s="5"/>
      <c r="BO1162" s="5"/>
      <c r="BP1162" s="5"/>
      <c r="BT1162" s="5"/>
      <c r="BU1162" s="5"/>
      <c r="BY1162" s="5"/>
      <c r="BZ1162" s="5"/>
      <c r="CD1162" s="5"/>
      <c r="CE1162" s="5"/>
      <c r="CI1162" s="5"/>
      <c r="CJ1162" s="5"/>
      <c r="CN1162" s="5"/>
      <c r="CO1162" s="5"/>
      <c r="CS1162" s="5"/>
      <c r="CT1162" s="5"/>
      <c r="CX1162" s="5"/>
      <c r="CY1162" s="5"/>
      <c r="DC1162" s="5"/>
      <c r="DD1162" s="5"/>
      <c r="DH1162" s="5"/>
      <c r="DI1162" s="5"/>
      <c r="DM1162" s="5"/>
      <c r="DN1162" s="5"/>
      <c r="DR1162" s="30"/>
    </row>
    <row r="1163" spans="1:122" ht="13.5" customHeight="1" x14ac:dyDescent="0.15">
      <c r="A1163" s="20">
        <v>1160</v>
      </c>
      <c r="V1163" s="52"/>
      <c r="AQ1163" s="27"/>
      <c r="AS1163" s="3"/>
      <c r="AT1163" s="4"/>
      <c r="AZ1163" s="5"/>
      <c r="BA1163" s="5"/>
      <c r="BD1163" s="6"/>
      <c r="BE1163" s="5"/>
      <c r="BF1163" s="5"/>
      <c r="BJ1163" s="5"/>
      <c r="BK1163" s="5"/>
      <c r="BO1163" s="5"/>
      <c r="BP1163" s="5"/>
      <c r="BT1163" s="5"/>
      <c r="BU1163" s="5"/>
      <c r="BY1163" s="5"/>
      <c r="BZ1163" s="5"/>
      <c r="CD1163" s="5"/>
      <c r="CE1163" s="5"/>
      <c r="CI1163" s="5"/>
      <c r="CJ1163" s="5"/>
      <c r="CN1163" s="5"/>
      <c r="CO1163" s="5"/>
      <c r="CS1163" s="5"/>
      <c r="CT1163" s="5"/>
      <c r="CX1163" s="5"/>
      <c r="CY1163" s="5"/>
      <c r="DC1163" s="5"/>
      <c r="DD1163" s="5"/>
      <c r="DH1163" s="5"/>
      <c r="DI1163" s="5"/>
      <c r="DM1163" s="5"/>
      <c r="DN1163" s="5"/>
      <c r="DR1163" s="30"/>
    </row>
    <row r="1164" spans="1:122" ht="13.5" customHeight="1" x14ac:dyDescent="0.15">
      <c r="A1164" s="20">
        <v>1161</v>
      </c>
      <c r="V1164" s="52"/>
      <c r="AQ1164" s="27"/>
      <c r="AS1164" s="3"/>
      <c r="AT1164" s="4"/>
      <c r="AZ1164" s="5"/>
      <c r="BA1164" s="5"/>
      <c r="BD1164" s="6"/>
      <c r="BE1164" s="5"/>
      <c r="BF1164" s="5"/>
      <c r="BJ1164" s="5"/>
      <c r="BK1164" s="5"/>
      <c r="BO1164" s="5"/>
      <c r="BP1164" s="5"/>
      <c r="BT1164" s="5"/>
      <c r="BU1164" s="5"/>
      <c r="BY1164" s="5"/>
      <c r="BZ1164" s="5"/>
      <c r="CD1164" s="5"/>
      <c r="CE1164" s="5"/>
      <c r="CI1164" s="5"/>
      <c r="CJ1164" s="5"/>
      <c r="CN1164" s="5"/>
      <c r="CO1164" s="5"/>
      <c r="CS1164" s="5"/>
      <c r="CT1164" s="5"/>
      <c r="CX1164" s="5"/>
      <c r="CY1164" s="5"/>
      <c r="DC1164" s="5"/>
      <c r="DD1164" s="5"/>
      <c r="DH1164" s="5"/>
      <c r="DI1164" s="5"/>
      <c r="DM1164" s="5"/>
      <c r="DN1164" s="5"/>
      <c r="DR1164" s="30"/>
    </row>
    <row r="1165" spans="1:122" ht="13.5" customHeight="1" x14ac:dyDescent="0.15">
      <c r="A1165" s="20">
        <v>1162</v>
      </c>
      <c r="V1165" s="52"/>
      <c r="AQ1165" s="27"/>
      <c r="AS1165" s="3"/>
      <c r="AT1165" s="4"/>
      <c r="AZ1165" s="5"/>
      <c r="BA1165" s="5"/>
      <c r="BD1165" s="6"/>
      <c r="BE1165" s="5"/>
      <c r="BF1165" s="5"/>
      <c r="BJ1165" s="5"/>
      <c r="BK1165" s="5"/>
      <c r="BO1165" s="5"/>
      <c r="BP1165" s="5"/>
      <c r="BT1165" s="5"/>
      <c r="BU1165" s="5"/>
      <c r="BY1165" s="5"/>
      <c r="BZ1165" s="5"/>
      <c r="CD1165" s="5"/>
      <c r="CE1165" s="5"/>
      <c r="CI1165" s="5"/>
      <c r="CJ1165" s="5"/>
      <c r="CN1165" s="5"/>
      <c r="CO1165" s="5"/>
      <c r="CS1165" s="5"/>
      <c r="CT1165" s="5"/>
      <c r="CX1165" s="5"/>
      <c r="CY1165" s="5"/>
      <c r="DC1165" s="5"/>
      <c r="DD1165" s="5"/>
      <c r="DH1165" s="5"/>
      <c r="DI1165" s="5"/>
      <c r="DM1165" s="5"/>
      <c r="DN1165" s="5"/>
      <c r="DR1165" s="30"/>
    </row>
    <row r="1166" spans="1:122" ht="13.5" customHeight="1" x14ac:dyDescent="0.15">
      <c r="A1166" s="20">
        <v>1163</v>
      </c>
      <c r="V1166" s="52"/>
      <c r="AQ1166" s="27"/>
      <c r="AS1166" s="3"/>
      <c r="AT1166" s="4"/>
      <c r="AZ1166" s="5"/>
      <c r="BA1166" s="5"/>
      <c r="BD1166" s="6"/>
      <c r="BE1166" s="5"/>
      <c r="BF1166" s="5"/>
      <c r="BJ1166" s="5"/>
      <c r="BK1166" s="5"/>
      <c r="BO1166" s="5"/>
      <c r="BP1166" s="5"/>
      <c r="BT1166" s="5"/>
      <c r="BU1166" s="5"/>
      <c r="BY1166" s="5"/>
      <c r="BZ1166" s="5"/>
      <c r="CD1166" s="5"/>
      <c r="CE1166" s="5"/>
      <c r="CI1166" s="5"/>
      <c r="CJ1166" s="5"/>
      <c r="CN1166" s="5"/>
      <c r="CO1166" s="5"/>
      <c r="CS1166" s="5"/>
      <c r="CT1166" s="5"/>
      <c r="CX1166" s="5"/>
      <c r="CY1166" s="5"/>
      <c r="DC1166" s="5"/>
      <c r="DD1166" s="5"/>
      <c r="DH1166" s="5"/>
      <c r="DI1166" s="5"/>
      <c r="DM1166" s="5"/>
      <c r="DN1166" s="5"/>
      <c r="DR1166" s="30"/>
    </row>
    <row r="1167" spans="1:122" ht="13.5" customHeight="1" x14ac:dyDescent="0.15">
      <c r="A1167" s="20">
        <v>1164</v>
      </c>
      <c r="V1167" s="52"/>
      <c r="AQ1167" s="27"/>
      <c r="AS1167" s="3"/>
      <c r="AT1167" s="4"/>
      <c r="AZ1167" s="5"/>
      <c r="BA1167" s="5"/>
      <c r="BD1167" s="6"/>
      <c r="BE1167" s="5"/>
      <c r="BF1167" s="5"/>
      <c r="BJ1167" s="5"/>
      <c r="BK1167" s="5"/>
      <c r="BO1167" s="5"/>
      <c r="BP1167" s="5"/>
      <c r="BT1167" s="5"/>
      <c r="BU1167" s="5"/>
      <c r="BY1167" s="5"/>
      <c r="BZ1167" s="5"/>
      <c r="CD1167" s="5"/>
      <c r="CE1167" s="5"/>
      <c r="CI1167" s="5"/>
      <c r="CJ1167" s="5"/>
      <c r="CN1167" s="5"/>
      <c r="CO1167" s="5"/>
      <c r="CS1167" s="5"/>
      <c r="CT1167" s="5"/>
      <c r="CX1167" s="5"/>
      <c r="CY1167" s="5"/>
      <c r="DC1167" s="5"/>
      <c r="DD1167" s="5"/>
      <c r="DH1167" s="5"/>
      <c r="DI1167" s="5"/>
      <c r="DM1167" s="5"/>
      <c r="DN1167" s="5"/>
      <c r="DR1167" s="30"/>
    </row>
    <row r="1168" spans="1:122" ht="13.5" customHeight="1" x14ac:dyDescent="0.15">
      <c r="A1168" s="20">
        <v>1165</v>
      </c>
      <c r="V1168" s="52"/>
      <c r="AQ1168" s="27"/>
      <c r="AS1168" s="3"/>
      <c r="AT1168" s="4"/>
      <c r="AZ1168" s="5"/>
      <c r="BA1168" s="5"/>
      <c r="BD1168" s="6"/>
      <c r="BE1168" s="5"/>
      <c r="BF1168" s="5"/>
      <c r="BJ1168" s="5"/>
      <c r="BK1168" s="5"/>
      <c r="BO1168" s="5"/>
      <c r="BP1168" s="5"/>
      <c r="BT1168" s="5"/>
      <c r="BU1168" s="5"/>
      <c r="BY1168" s="5"/>
      <c r="BZ1168" s="5"/>
      <c r="CD1168" s="5"/>
      <c r="CE1168" s="5"/>
      <c r="CI1168" s="5"/>
      <c r="CJ1168" s="5"/>
      <c r="CN1168" s="5"/>
      <c r="CO1168" s="5"/>
      <c r="CS1168" s="5"/>
      <c r="CT1168" s="5"/>
      <c r="CX1168" s="5"/>
      <c r="CY1168" s="5"/>
      <c r="DC1168" s="5"/>
      <c r="DD1168" s="5"/>
      <c r="DH1168" s="5"/>
      <c r="DI1168" s="5"/>
      <c r="DM1168" s="5"/>
      <c r="DN1168" s="5"/>
      <c r="DR1168" s="30"/>
    </row>
    <row r="1169" spans="1:122" ht="13.5" customHeight="1" x14ac:dyDescent="0.15">
      <c r="A1169" s="20">
        <v>1166</v>
      </c>
      <c r="V1169" s="52"/>
      <c r="AQ1169" s="27"/>
      <c r="AS1169" s="3"/>
      <c r="AT1169" s="4"/>
      <c r="AZ1169" s="5"/>
      <c r="BA1169" s="5"/>
      <c r="BD1169" s="6"/>
      <c r="BE1169" s="5"/>
      <c r="BF1169" s="5"/>
      <c r="BJ1169" s="5"/>
      <c r="BK1169" s="5"/>
      <c r="BO1169" s="5"/>
      <c r="BP1169" s="5"/>
      <c r="BT1169" s="5"/>
      <c r="BU1169" s="5"/>
      <c r="BY1169" s="5"/>
      <c r="BZ1169" s="5"/>
      <c r="CD1169" s="5"/>
      <c r="CE1169" s="5"/>
      <c r="CI1169" s="5"/>
      <c r="CJ1169" s="5"/>
      <c r="CN1169" s="5"/>
      <c r="CO1169" s="5"/>
      <c r="CS1169" s="5"/>
      <c r="CT1169" s="5"/>
      <c r="CX1169" s="5"/>
      <c r="CY1169" s="5"/>
      <c r="DC1169" s="5"/>
      <c r="DD1169" s="5"/>
      <c r="DH1169" s="5"/>
      <c r="DI1169" s="5"/>
      <c r="DM1169" s="5"/>
      <c r="DN1169" s="5"/>
      <c r="DR1169" s="30"/>
    </row>
    <row r="1170" spans="1:122" ht="13.5" customHeight="1" x14ac:dyDescent="0.15">
      <c r="A1170" s="20">
        <v>1167</v>
      </c>
      <c r="V1170" s="52"/>
      <c r="AQ1170" s="27"/>
      <c r="AS1170" s="3"/>
      <c r="AT1170" s="4"/>
      <c r="AZ1170" s="5"/>
      <c r="BA1170" s="5"/>
      <c r="BD1170" s="6"/>
      <c r="BE1170" s="5"/>
      <c r="BF1170" s="5"/>
      <c r="BJ1170" s="5"/>
      <c r="BK1170" s="5"/>
      <c r="BO1170" s="5"/>
      <c r="BP1170" s="5"/>
      <c r="BT1170" s="5"/>
      <c r="BU1170" s="5"/>
      <c r="BY1170" s="5"/>
      <c r="BZ1170" s="5"/>
      <c r="CD1170" s="5"/>
      <c r="CE1170" s="5"/>
      <c r="CI1170" s="5"/>
      <c r="CJ1170" s="5"/>
      <c r="CN1170" s="5"/>
      <c r="CO1170" s="5"/>
      <c r="CS1170" s="5"/>
      <c r="CT1170" s="5"/>
      <c r="CX1170" s="5"/>
      <c r="CY1170" s="5"/>
      <c r="DC1170" s="5"/>
      <c r="DD1170" s="5"/>
      <c r="DH1170" s="5"/>
      <c r="DI1170" s="5"/>
      <c r="DM1170" s="5"/>
      <c r="DN1170" s="5"/>
      <c r="DR1170" s="30"/>
    </row>
    <row r="1171" spans="1:122" ht="13.5" customHeight="1" x14ac:dyDescent="0.15">
      <c r="A1171" s="20">
        <v>1168</v>
      </c>
      <c r="V1171" s="52"/>
      <c r="AQ1171" s="27"/>
      <c r="AS1171" s="3"/>
      <c r="AT1171" s="4"/>
      <c r="AZ1171" s="5"/>
      <c r="BA1171" s="5"/>
      <c r="BD1171" s="6"/>
      <c r="BE1171" s="5"/>
      <c r="BF1171" s="5"/>
      <c r="BJ1171" s="5"/>
      <c r="BK1171" s="5"/>
      <c r="BO1171" s="5"/>
      <c r="BP1171" s="5"/>
      <c r="BT1171" s="5"/>
      <c r="BU1171" s="5"/>
      <c r="BY1171" s="5"/>
      <c r="BZ1171" s="5"/>
      <c r="CD1171" s="5"/>
      <c r="CE1171" s="5"/>
      <c r="CI1171" s="5"/>
      <c r="CJ1171" s="5"/>
      <c r="CN1171" s="5"/>
      <c r="CO1171" s="5"/>
      <c r="CS1171" s="5"/>
      <c r="CT1171" s="5"/>
      <c r="CX1171" s="5"/>
      <c r="CY1171" s="5"/>
      <c r="DC1171" s="5"/>
      <c r="DD1171" s="5"/>
      <c r="DH1171" s="5"/>
      <c r="DI1171" s="5"/>
      <c r="DM1171" s="5"/>
      <c r="DN1171" s="5"/>
      <c r="DR1171" s="30"/>
    </row>
    <row r="1172" spans="1:122" ht="13.5" customHeight="1" x14ac:dyDescent="0.15">
      <c r="A1172" s="20">
        <v>1169</v>
      </c>
      <c r="V1172" s="52"/>
      <c r="AQ1172" s="27"/>
      <c r="AS1172" s="3"/>
      <c r="AT1172" s="4"/>
      <c r="AZ1172" s="5"/>
      <c r="BA1172" s="5"/>
      <c r="BD1172" s="6"/>
      <c r="BE1172" s="5"/>
      <c r="BF1172" s="5"/>
      <c r="BJ1172" s="5"/>
      <c r="BK1172" s="5"/>
      <c r="BO1172" s="5"/>
      <c r="BP1172" s="5"/>
      <c r="BT1172" s="5"/>
      <c r="BU1172" s="5"/>
      <c r="BY1172" s="5"/>
      <c r="BZ1172" s="5"/>
      <c r="CD1172" s="5"/>
      <c r="CE1172" s="5"/>
      <c r="CI1172" s="5"/>
      <c r="CJ1172" s="5"/>
      <c r="CN1172" s="5"/>
      <c r="CO1172" s="5"/>
      <c r="CS1172" s="5"/>
      <c r="CT1172" s="5"/>
      <c r="CX1172" s="5"/>
      <c r="CY1172" s="5"/>
      <c r="DC1172" s="5"/>
      <c r="DD1172" s="5"/>
      <c r="DH1172" s="5"/>
      <c r="DI1172" s="5"/>
      <c r="DM1172" s="5"/>
      <c r="DN1172" s="5"/>
      <c r="DR1172" s="30"/>
    </row>
    <row r="1173" spans="1:122" ht="13.5" customHeight="1" x14ac:dyDescent="0.15">
      <c r="A1173" s="20">
        <v>1170</v>
      </c>
      <c r="V1173" s="52"/>
      <c r="AQ1173" s="27"/>
      <c r="AS1173" s="3"/>
      <c r="AT1173" s="4"/>
      <c r="AZ1173" s="5"/>
      <c r="BA1173" s="5"/>
      <c r="BD1173" s="6"/>
      <c r="BE1173" s="5"/>
      <c r="BF1173" s="5"/>
      <c r="BJ1173" s="5"/>
      <c r="BK1173" s="5"/>
      <c r="BO1173" s="5"/>
      <c r="BP1173" s="5"/>
      <c r="BT1173" s="5"/>
      <c r="BU1173" s="5"/>
      <c r="BY1173" s="5"/>
      <c r="BZ1173" s="5"/>
      <c r="CD1173" s="5"/>
      <c r="CE1173" s="5"/>
      <c r="CI1173" s="5"/>
      <c r="CJ1173" s="5"/>
      <c r="CN1173" s="5"/>
      <c r="CO1173" s="5"/>
      <c r="CS1173" s="5"/>
      <c r="CT1173" s="5"/>
      <c r="CX1173" s="5"/>
      <c r="CY1173" s="5"/>
      <c r="DC1173" s="5"/>
      <c r="DD1173" s="5"/>
      <c r="DH1173" s="5"/>
      <c r="DI1173" s="5"/>
      <c r="DM1173" s="5"/>
      <c r="DN1173" s="5"/>
      <c r="DR1173" s="30"/>
    </row>
    <row r="1174" spans="1:122" ht="13.5" customHeight="1" x14ac:dyDescent="0.15">
      <c r="A1174" s="20">
        <v>1171</v>
      </c>
      <c r="V1174" s="52"/>
      <c r="AQ1174" s="27"/>
      <c r="AS1174" s="3"/>
      <c r="AT1174" s="4"/>
      <c r="AZ1174" s="5"/>
      <c r="BA1174" s="5"/>
      <c r="BD1174" s="6"/>
      <c r="BE1174" s="5"/>
      <c r="BF1174" s="5"/>
      <c r="BJ1174" s="5"/>
      <c r="BK1174" s="5"/>
      <c r="BO1174" s="5"/>
      <c r="BP1174" s="5"/>
      <c r="BT1174" s="5"/>
      <c r="BU1174" s="5"/>
      <c r="BY1174" s="5"/>
      <c r="BZ1174" s="5"/>
      <c r="CD1174" s="5"/>
      <c r="CE1174" s="5"/>
      <c r="CI1174" s="5"/>
      <c r="CJ1174" s="5"/>
      <c r="CN1174" s="5"/>
      <c r="CO1174" s="5"/>
      <c r="CS1174" s="5"/>
      <c r="CT1174" s="5"/>
      <c r="CX1174" s="5"/>
      <c r="CY1174" s="5"/>
      <c r="DC1174" s="5"/>
      <c r="DD1174" s="5"/>
      <c r="DH1174" s="5"/>
      <c r="DI1174" s="5"/>
      <c r="DM1174" s="5"/>
      <c r="DN1174" s="5"/>
      <c r="DR1174" s="30"/>
    </row>
    <row r="1175" spans="1:122" ht="13.5" customHeight="1" x14ac:dyDescent="0.15">
      <c r="A1175" s="20">
        <v>1172</v>
      </c>
      <c r="V1175" s="52"/>
      <c r="AQ1175" s="27"/>
      <c r="AS1175" s="3"/>
      <c r="AT1175" s="4"/>
      <c r="AZ1175" s="5"/>
      <c r="BA1175" s="5"/>
      <c r="BD1175" s="6"/>
      <c r="BE1175" s="5"/>
      <c r="BF1175" s="5"/>
      <c r="BJ1175" s="5"/>
      <c r="BK1175" s="5"/>
      <c r="BO1175" s="5"/>
      <c r="BP1175" s="5"/>
      <c r="BT1175" s="5"/>
      <c r="BU1175" s="5"/>
      <c r="BY1175" s="5"/>
      <c r="BZ1175" s="5"/>
      <c r="CD1175" s="5"/>
      <c r="CE1175" s="5"/>
      <c r="CI1175" s="5"/>
      <c r="CJ1175" s="5"/>
      <c r="CN1175" s="5"/>
      <c r="CO1175" s="5"/>
      <c r="CS1175" s="5"/>
      <c r="CT1175" s="5"/>
      <c r="CX1175" s="5"/>
      <c r="CY1175" s="5"/>
      <c r="DC1175" s="5"/>
      <c r="DD1175" s="5"/>
      <c r="DH1175" s="5"/>
      <c r="DI1175" s="5"/>
      <c r="DM1175" s="5"/>
      <c r="DN1175" s="5"/>
      <c r="DR1175" s="30"/>
    </row>
    <row r="1176" spans="1:122" ht="13.5" customHeight="1" x14ac:dyDescent="0.15">
      <c r="A1176" s="20">
        <v>1173</v>
      </c>
      <c r="V1176" s="52"/>
      <c r="AQ1176" s="27"/>
      <c r="AS1176" s="3"/>
      <c r="AT1176" s="4"/>
      <c r="AZ1176" s="5"/>
      <c r="BA1176" s="5"/>
      <c r="BD1176" s="6"/>
      <c r="BE1176" s="5"/>
      <c r="BF1176" s="5"/>
      <c r="BJ1176" s="5"/>
      <c r="BK1176" s="5"/>
      <c r="BO1176" s="5"/>
      <c r="BP1176" s="5"/>
      <c r="BT1176" s="5"/>
      <c r="BU1176" s="5"/>
      <c r="BY1176" s="5"/>
      <c r="BZ1176" s="5"/>
      <c r="CD1176" s="5"/>
      <c r="CE1176" s="5"/>
      <c r="CI1176" s="5"/>
      <c r="CJ1176" s="5"/>
      <c r="CN1176" s="5"/>
      <c r="CO1176" s="5"/>
      <c r="CS1176" s="5"/>
      <c r="CT1176" s="5"/>
      <c r="CX1176" s="5"/>
      <c r="CY1176" s="5"/>
      <c r="DC1176" s="5"/>
      <c r="DD1176" s="5"/>
      <c r="DH1176" s="5"/>
      <c r="DI1176" s="5"/>
      <c r="DM1176" s="5"/>
      <c r="DN1176" s="5"/>
      <c r="DR1176" s="30"/>
    </row>
    <row r="1177" spans="1:122" ht="13.5" customHeight="1" x14ac:dyDescent="0.15">
      <c r="A1177" s="20">
        <v>1174</v>
      </c>
      <c r="V1177" s="52"/>
      <c r="AQ1177" s="27"/>
      <c r="AS1177" s="3"/>
      <c r="AT1177" s="4"/>
      <c r="AZ1177" s="5"/>
      <c r="BA1177" s="5"/>
      <c r="BD1177" s="6"/>
      <c r="BE1177" s="5"/>
      <c r="BF1177" s="5"/>
      <c r="BJ1177" s="5"/>
      <c r="BK1177" s="5"/>
      <c r="BO1177" s="5"/>
      <c r="BP1177" s="5"/>
      <c r="BT1177" s="5"/>
      <c r="BU1177" s="5"/>
      <c r="BY1177" s="5"/>
      <c r="BZ1177" s="5"/>
      <c r="CD1177" s="5"/>
      <c r="CE1177" s="5"/>
      <c r="CI1177" s="5"/>
      <c r="CJ1177" s="5"/>
      <c r="CN1177" s="5"/>
      <c r="CO1177" s="5"/>
      <c r="CS1177" s="5"/>
      <c r="CT1177" s="5"/>
      <c r="CX1177" s="5"/>
      <c r="CY1177" s="5"/>
      <c r="DC1177" s="5"/>
      <c r="DD1177" s="5"/>
      <c r="DH1177" s="5"/>
      <c r="DI1177" s="5"/>
      <c r="DM1177" s="5"/>
      <c r="DN1177" s="5"/>
      <c r="DR1177" s="30"/>
    </row>
    <row r="1178" spans="1:122" ht="13.5" customHeight="1" x14ac:dyDescent="0.15">
      <c r="A1178" s="20">
        <v>1175</v>
      </c>
      <c r="V1178" s="52"/>
      <c r="AQ1178" s="27"/>
      <c r="AS1178" s="3"/>
      <c r="AT1178" s="4"/>
      <c r="AZ1178" s="5"/>
      <c r="BA1178" s="5"/>
      <c r="BD1178" s="6"/>
      <c r="BE1178" s="5"/>
      <c r="BF1178" s="5"/>
      <c r="BJ1178" s="5"/>
      <c r="BK1178" s="5"/>
      <c r="BO1178" s="5"/>
      <c r="BP1178" s="5"/>
      <c r="BT1178" s="5"/>
      <c r="BU1178" s="5"/>
      <c r="BY1178" s="5"/>
      <c r="BZ1178" s="5"/>
      <c r="CD1178" s="5"/>
      <c r="CE1178" s="5"/>
      <c r="CI1178" s="5"/>
      <c r="CJ1178" s="5"/>
      <c r="CN1178" s="5"/>
      <c r="CO1178" s="5"/>
      <c r="CS1178" s="5"/>
      <c r="CT1178" s="5"/>
      <c r="CX1178" s="5"/>
      <c r="CY1178" s="5"/>
      <c r="DC1178" s="5"/>
      <c r="DD1178" s="5"/>
      <c r="DH1178" s="5"/>
      <c r="DI1178" s="5"/>
      <c r="DM1178" s="5"/>
      <c r="DN1178" s="5"/>
      <c r="DR1178" s="30"/>
    </row>
    <row r="1179" spans="1:122" ht="13.5" customHeight="1" x14ac:dyDescent="0.15">
      <c r="A1179" s="20">
        <v>1176</v>
      </c>
      <c r="V1179" s="52"/>
      <c r="AQ1179" s="27"/>
      <c r="AS1179" s="3"/>
      <c r="AT1179" s="4"/>
      <c r="AZ1179" s="5"/>
      <c r="BA1179" s="5"/>
      <c r="BD1179" s="6"/>
      <c r="BE1179" s="5"/>
      <c r="BF1179" s="5"/>
      <c r="BJ1179" s="5"/>
      <c r="BK1179" s="5"/>
      <c r="BO1179" s="5"/>
      <c r="BP1179" s="5"/>
      <c r="BT1179" s="5"/>
      <c r="BU1179" s="5"/>
      <c r="BY1179" s="5"/>
      <c r="BZ1179" s="5"/>
      <c r="CD1179" s="5"/>
      <c r="CE1179" s="5"/>
      <c r="CI1179" s="5"/>
      <c r="CJ1179" s="5"/>
      <c r="CN1179" s="5"/>
      <c r="CO1179" s="5"/>
      <c r="CS1179" s="5"/>
      <c r="CT1179" s="5"/>
      <c r="CX1179" s="5"/>
      <c r="CY1179" s="5"/>
      <c r="DC1179" s="5"/>
      <c r="DD1179" s="5"/>
      <c r="DH1179" s="5"/>
      <c r="DI1179" s="5"/>
      <c r="DM1179" s="5"/>
      <c r="DN1179" s="5"/>
      <c r="DR1179" s="30"/>
    </row>
    <row r="1180" spans="1:122" ht="13.5" customHeight="1" x14ac:dyDescent="0.15">
      <c r="A1180" s="20">
        <v>1177</v>
      </c>
      <c r="V1180" s="52"/>
      <c r="AQ1180" s="27"/>
      <c r="AS1180" s="3"/>
      <c r="AT1180" s="4"/>
      <c r="AZ1180" s="5"/>
      <c r="BA1180" s="5"/>
      <c r="BD1180" s="6"/>
      <c r="BE1180" s="5"/>
      <c r="BF1180" s="5"/>
      <c r="BJ1180" s="5"/>
      <c r="BK1180" s="5"/>
      <c r="BO1180" s="5"/>
      <c r="BP1180" s="5"/>
      <c r="BT1180" s="5"/>
      <c r="BU1180" s="5"/>
      <c r="BY1180" s="5"/>
      <c r="BZ1180" s="5"/>
      <c r="CD1180" s="5"/>
      <c r="CE1180" s="5"/>
      <c r="CI1180" s="5"/>
      <c r="CJ1180" s="5"/>
      <c r="CN1180" s="5"/>
      <c r="CO1180" s="5"/>
      <c r="CS1180" s="5"/>
      <c r="CT1180" s="5"/>
      <c r="CX1180" s="5"/>
      <c r="CY1180" s="5"/>
      <c r="DC1180" s="5"/>
      <c r="DD1180" s="5"/>
      <c r="DH1180" s="5"/>
      <c r="DI1180" s="5"/>
      <c r="DM1180" s="5"/>
      <c r="DN1180" s="5"/>
      <c r="DR1180" s="30"/>
    </row>
    <row r="1181" spans="1:122" ht="13.5" customHeight="1" x14ac:dyDescent="0.15">
      <c r="A1181" s="20">
        <v>1178</v>
      </c>
      <c r="V1181" s="52"/>
      <c r="AQ1181" s="27"/>
      <c r="AS1181" s="3"/>
      <c r="AT1181" s="4"/>
      <c r="AZ1181" s="5"/>
      <c r="BA1181" s="5"/>
      <c r="BD1181" s="6"/>
      <c r="BE1181" s="5"/>
      <c r="BF1181" s="5"/>
      <c r="BJ1181" s="5"/>
      <c r="BK1181" s="5"/>
      <c r="BO1181" s="5"/>
      <c r="BP1181" s="5"/>
      <c r="BT1181" s="5"/>
      <c r="BU1181" s="5"/>
      <c r="BY1181" s="5"/>
      <c r="BZ1181" s="5"/>
      <c r="CD1181" s="5"/>
      <c r="CE1181" s="5"/>
      <c r="CI1181" s="5"/>
      <c r="CJ1181" s="5"/>
      <c r="CN1181" s="5"/>
      <c r="CO1181" s="5"/>
      <c r="CS1181" s="5"/>
      <c r="CT1181" s="5"/>
      <c r="CX1181" s="5"/>
      <c r="CY1181" s="5"/>
      <c r="DC1181" s="5"/>
      <c r="DD1181" s="5"/>
      <c r="DH1181" s="5"/>
      <c r="DI1181" s="5"/>
      <c r="DM1181" s="5"/>
      <c r="DN1181" s="5"/>
      <c r="DR1181" s="30"/>
    </row>
    <row r="1182" spans="1:122" ht="13.5" customHeight="1" x14ac:dyDescent="0.15">
      <c r="A1182" s="20">
        <v>1179</v>
      </c>
      <c r="V1182" s="52"/>
      <c r="AQ1182" s="27"/>
      <c r="AS1182" s="3"/>
      <c r="AT1182" s="4"/>
      <c r="AZ1182" s="5"/>
      <c r="BA1182" s="5"/>
      <c r="BD1182" s="6"/>
      <c r="BE1182" s="5"/>
      <c r="BF1182" s="5"/>
      <c r="BJ1182" s="5"/>
      <c r="BK1182" s="5"/>
      <c r="BO1182" s="5"/>
      <c r="BP1182" s="5"/>
      <c r="BT1182" s="5"/>
      <c r="BU1182" s="5"/>
      <c r="BY1182" s="5"/>
      <c r="BZ1182" s="5"/>
      <c r="CD1182" s="5"/>
      <c r="CE1182" s="5"/>
      <c r="CI1182" s="5"/>
      <c r="CJ1182" s="5"/>
      <c r="CN1182" s="5"/>
      <c r="CO1182" s="5"/>
      <c r="CS1182" s="5"/>
      <c r="CT1182" s="5"/>
      <c r="CX1182" s="5"/>
      <c r="CY1182" s="5"/>
      <c r="DC1182" s="5"/>
      <c r="DD1182" s="5"/>
      <c r="DH1182" s="5"/>
      <c r="DI1182" s="5"/>
      <c r="DM1182" s="5"/>
      <c r="DN1182" s="5"/>
      <c r="DR1182" s="30"/>
    </row>
    <row r="1183" spans="1:122" ht="13.5" customHeight="1" x14ac:dyDescent="0.15">
      <c r="A1183" s="20">
        <v>1180</v>
      </c>
      <c r="V1183" s="52"/>
      <c r="AQ1183" s="27"/>
      <c r="AS1183" s="3"/>
      <c r="AT1183" s="4"/>
      <c r="AZ1183" s="5"/>
      <c r="BA1183" s="5"/>
      <c r="BD1183" s="6"/>
      <c r="BE1183" s="5"/>
      <c r="BF1183" s="5"/>
      <c r="BJ1183" s="5"/>
      <c r="BK1183" s="5"/>
      <c r="BO1183" s="5"/>
      <c r="BP1183" s="5"/>
      <c r="BT1183" s="5"/>
      <c r="BU1183" s="5"/>
      <c r="BY1183" s="5"/>
      <c r="BZ1183" s="5"/>
      <c r="CD1183" s="5"/>
      <c r="CE1183" s="5"/>
      <c r="CI1183" s="5"/>
      <c r="CJ1183" s="5"/>
      <c r="CN1183" s="5"/>
      <c r="CO1183" s="5"/>
      <c r="CS1183" s="5"/>
      <c r="CT1183" s="5"/>
      <c r="CX1183" s="5"/>
      <c r="CY1183" s="5"/>
      <c r="DC1183" s="5"/>
      <c r="DD1183" s="5"/>
      <c r="DH1183" s="5"/>
      <c r="DI1183" s="5"/>
      <c r="DM1183" s="5"/>
      <c r="DN1183" s="5"/>
      <c r="DR1183" s="30"/>
    </row>
    <row r="1184" spans="1:122" ht="13.5" customHeight="1" x14ac:dyDescent="0.15">
      <c r="A1184" s="20">
        <v>1181</v>
      </c>
      <c r="V1184" s="52"/>
      <c r="AQ1184" s="27"/>
      <c r="AS1184" s="3"/>
      <c r="AT1184" s="4"/>
      <c r="AZ1184" s="5"/>
      <c r="BA1184" s="5"/>
      <c r="BD1184" s="6"/>
      <c r="BE1184" s="5"/>
      <c r="BF1184" s="5"/>
      <c r="BJ1184" s="5"/>
      <c r="BK1184" s="5"/>
      <c r="BO1184" s="5"/>
      <c r="BP1184" s="5"/>
      <c r="BT1184" s="5"/>
      <c r="BU1184" s="5"/>
      <c r="BY1184" s="5"/>
      <c r="BZ1184" s="5"/>
      <c r="CD1184" s="5"/>
      <c r="CE1184" s="5"/>
      <c r="CI1184" s="5"/>
      <c r="CJ1184" s="5"/>
      <c r="CN1184" s="5"/>
      <c r="CO1184" s="5"/>
      <c r="CS1184" s="5"/>
      <c r="CT1184" s="5"/>
      <c r="CX1184" s="5"/>
      <c r="CY1184" s="5"/>
      <c r="DC1184" s="5"/>
      <c r="DD1184" s="5"/>
      <c r="DH1184" s="5"/>
      <c r="DI1184" s="5"/>
      <c r="DM1184" s="5"/>
      <c r="DN1184" s="5"/>
      <c r="DR1184" s="30"/>
    </row>
    <row r="1185" spans="1:122" ht="13.5" customHeight="1" x14ac:dyDescent="0.15">
      <c r="A1185" s="20">
        <v>1182</v>
      </c>
      <c r="V1185" s="52"/>
      <c r="AQ1185" s="27"/>
      <c r="AS1185" s="3"/>
      <c r="AT1185" s="4"/>
      <c r="AZ1185" s="5"/>
      <c r="BA1185" s="5"/>
      <c r="BD1185" s="6"/>
      <c r="BE1185" s="5"/>
      <c r="BF1185" s="5"/>
      <c r="BJ1185" s="5"/>
      <c r="BK1185" s="5"/>
      <c r="BO1185" s="5"/>
      <c r="BP1185" s="5"/>
      <c r="BT1185" s="5"/>
      <c r="BU1185" s="5"/>
      <c r="BY1185" s="5"/>
      <c r="BZ1185" s="5"/>
      <c r="CD1185" s="5"/>
      <c r="CE1185" s="5"/>
      <c r="CI1185" s="5"/>
      <c r="CJ1185" s="5"/>
      <c r="CN1185" s="5"/>
      <c r="CO1185" s="5"/>
      <c r="CS1185" s="5"/>
      <c r="CT1185" s="5"/>
      <c r="CX1185" s="5"/>
      <c r="CY1185" s="5"/>
      <c r="DC1185" s="5"/>
      <c r="DD1185" s="5"/>
      <c r="DH1185" s="5"/>
      <c r="DI1185" s="5"/>
      <c r="DM1185" s="5"/>
      <c r="DN1185" s="5"/>
      <c r="DR1185" s="30"/>
    </row>
    <row r="1186" spans="1:122" ht="13.5" customHeight="1" x14ac:dyDescent="0.15">
      <c r="A1186" s="20">
        <v>1183</v>
      </c>
      <c r="V1186" s="52"/>
      <c r="AQ1186" s="27"/>
      <c r="AS1186" s="3"/>
      <c r="AT1186" s="4"/>
      <c r="AZ1186" s="5"/>
      <c r="BA1186" s="5"/>
      <c r="BD1186" s="6"/>
      <c r="BE1186" s="5"/>
      <c r="BF1186" s="5"/>
      <c r="BJ1186" s="5"/>
      <c r="BK1186" s="5"/>
      <c r="BO1186" s="5"/>
      <c r="BP1186" s="5"/>
      <c r="BT1186" s="5"/>
      <c r="BU1186" s="5"/>
      <c r="BY1186" s="5"/>
      <c r="BZ1186" s="5"/>
      <c r="CD1186" s="5"/>
      <c r="CE1186" s="5"/>
      <c r="CI1186" s="5"/>
      <c r="CJ1186" s="5"/>
      <c r="CN1186" s="5"/>
      <c r="CO1186" s="5"/>
      <c r="CS1186" s="5"/>
      <c r="CT1186" s="5"/>
      <c r="CX1186" s="5"/>
      <c r="CY1186" s="5"/>
      <c r="DC1186" s="5"/>
      <c r="DD1186" s="5"/>
      <c r="DH1186" s="5"/>
      <c r="DI1186" s="5"/>
      <c r="DM1186" s="5"/>
      <c r="DN1186" s="5"/>
      <c r="DR1186" s="30"/>
    </row>
    <row r="1187" spans="1:122" ht="13.5" customHeight="1" x14ac:dyDescent="0.15">
      <c r="A1187" s="20">
        <v>1184</v>
      </c>
      <c r="V1187" s="52"/>
      <c r="AQ1187" s="27"/>
      <c r="AS1187" s="3"/>
      <c r="AT1187" s="4"/>
      <c r="AZ1187" s="5"/>
      <c r="BA1187" s="5"/>
      <c r="BD1187" s="6"/>
      <c r="BE1187" s="5"/>
      <c r="BF1187" s="5"/>
      <c r="BJ1187" s="5"/>
      <c r="BK1187" s="5"/>
      <c r="BO1187" s="5"/>
      <c r="BP1187" s="5"/>
      <c r="BT1187" s="5"/>
      <c r="BU1187" s="5"/>
      <c r="BY1187" s="5"/>
      <c r="BZ1187" s="5"/>
      <c r="CD1187" s="5"/>
      <c r="CE1187" s="5"/>
      <c r="CI1187" s="5"/>
      <c r="CJ1187" s="5"/>
      <c r="CN1187" s="5"/>
      <c r="CO1187" s="5"/>
      <c r="CS1187" s="5"/>
      <c r="CT1187" s="5"/>
      <c r="CX1187" s="5"/>
      <c r="CY1187" s="5"/>
      <c r="DC1187" s="5"/>
      <c r="DD1187" s="5"/>
      <c r="DH1187" s="5"/>
      <c r="DI1187" s="5"/>
      <c r="DM1187" s="5"/>
      <c r="DN1187" s="5"/>
      <c r="DR1187" s="30"/>
    </row>
    <row r="1188" spans="1:122" ht="13.5" customHeight="1" x14ac:dyDescent="0.15">
      <c r="A1188" s="20">
        <v>1185</v>
      </c>
      <c r="V1188" s="52"/>
      <c r="AQ1188" s="27"/>
      <c r="AS1188" s="3"/>
      <c r="AT1188" s="4"/>
      <c r="AZ1188" s="5"/>
      <c r="BA1188" s="5"/>
      <c r="BD1188" s="6"/>
      <c r="BE1188" s="5"/>
      <c r="BF1188" s="5"/>
      <c r="BJ1188" s="5"/>
      <c r="BK1188" s="5"/>
      <c r="BO1188" s="5"/>
      <c r="BP1188" s="5"/>
      <c r="BT1188" s="5"/>
      <c r="BU1188" s="5"/>
      <c r="BY1188" s="5"/>
      <c r="BZ1188" s="5"/>
      <c r="CD1188" s="5"/>
      <c r="CE1188" s="5"/>
      <c r="CI1188" s="5"/>
      <c r="CJ1188" s="5"/>
      <c r="CN1188" s="5"/>
      <c r="CO1188" s="5"/>
      <c r="CS1188" s="5"/>
      <c r="CT1188" s="5"/>
      <c r="CX1188" s="5"/>
      <c r="CY1188" s="5"/>
      <c r="DC1188" s="5"/>
      <c r="DD1188" s="5"/>
      <c r="DH1188" s="5"/>
      <c r="DI1188" s="5"/>
      <c r="DM1188" s="5"/>
      <c r="DN1188" s="5"/>
      <c r="DR1188" s="30"/>
    </row>
    <row r="1189" spans="1:122" ht="13.5" customHeight="1" x14ac:dyDescent="0.15">
      <c r="A1189" s="20">
        <v>1186</v>
      </c>
      <c r="V1189" s="52"/>
      <c r="AQ1189" s="27"/>
      <c r="AS1189" s="3"/>
      <c r="AT1189" s="4"/>
      <c r="AZ1189" s="5"/>
      <c r="BA1189" s="5"/>
      <c r="BD1189" s="6"/>
      <c r="BE1189" s="5"/>
      <c r="BF1189" s="5"/>
      <c r="BJ1189" s="5"/>
      <c r="BK1189" s="5"/>
      <c r="BO1189" s="5"/>
      <c r="BP1189" s="5"/>
      <c r="BT1189" s="5"/>
      <c r="BU1189" s="5"/>
      <c r="BY1189" s="5"/>
      <c r="BZ1189" s="5"/>
      <c r="CD1189" s="5"/>
      <c r="CE1189" s="5"/>
      <c r="CI1189" s="5"/>
      <c r="CJ1189" s="5"/>
      <c r="CN1189" s="5"/>
      <c r="CO1189" s="5"/>
      <c r="CS1189" s="5"/>
      <c r="CT1189" s="5"/>
      <c r="CX1189" s="5"/>
      <c r="CY1189" s="5"/>
      <c r="DC1189" s="5"/>
      <c r="DD1189" s="5"/>
      <c r="DH1189" s="5"/>
      <c r="DI1189" s="5"/>
      <c r="DM1189" s="5"/>
      <c r="DN1189" s="5"/>
      <c r="DR1189" s="30"/>
    </row>
    <row r="1190" spans="1:122" ht="13.5" customHeight="1" x14ac:dyDescent="0.15">
      <c r="A1190" s="20">
        <v>1187</v>
      </c>
      <c r="V1190" s="52"/>
      <c r="AQ1190" s="27"/>
      <c r="AS1190" s="3"/>
      <c r="AT1190" s="4"/>
      <c r="AZ1190" s="5"/>
      <c r="BA1190" s="5"/>
      <c r="BD1190" s="6"/>
      <c r="BE1190" s="5"/>
      <c r="BF1190" s="5"/>
      <c r="BJ1190" s="5"/>
      <c r="BK1190" s="5"/>
      <c r="BO1190" s="5"/>
      <c r="BP1190" s="5"/>
      <c r="BT1190" s="5"/>
      <c r="BU1190" s="5"/>
      <c r="BY1190" s="5"/>
      <c r="BZ1190" s="5"/>
      <c r="CD1190" s="5"/>
      <c r="CE1190" s="5"/>
      <c r="CI1190" s="5"/>
      <c r="CJ1190" s="5"/>
      <c r="CN1190" s="5"/>
      <c r="CO1190" s="5"/>
      <c r="CS1190" s="5"/>
      <c r="CT1190" s="5"/>
      <c r="CX1190" s="5"/>
      <c r="CY1190" s="5"/>
      <c r="DC1190" s="5"/>
      <c r="DD1190" s="5"/>
      <c r="DH1190" s="5"/>
      <c r="DI1190" s="5"/>
      <c r="DM1190" s="5"/>
      <c r="DN1190" s="5"/>
      <c r="DR1190" s="30"/>
    </row>
    <row r="1191" spans="1:122" ht="13.5" customHeight="1" x14ac:dyDescent="0.15">
      <c r="A1191" s="20">
        <v>1188</v>
      </c>
      <c r="V1191" s="52"/>
      <c r="AQ1191" s="27"/>
      <c r="AS1191" s="3"/>
      <c r="AT1191" s="4"/>
      <c r="AZ1191" s="5"/>
      <c r="BA1191" s="5"/>
      <c r="BD1191" s="6"/>
      <c r="BE1191" s="5"/>
      <c r="BF1191" s="5"/>
      <c r="BJ1191" s="5"/>
      <c r="BK1191" s="5"/>
      <c r="BO1191" s="5"/>
      <c r="BP1191" s="5"/>
      <c r="BT1191" s="5"/>
      <c r="BU1191" s="5"/>
      <c r="BY1191" s="5"/>
      <c r="BZ1191" s="5"/>
      <c r="CD1191" s="5"/>
      <c r="CE1191" s="5"/>
      <c r="CI1191" s="5"/>
      <c r="CJ1191" s="5"/>
      <c r="CN1191" s="5"/>
      <c r="CO1191" s="5"/>
      <c r="CS1191" s="5"/>
      <c r="CT1191" s="5"/>
      <c r="CX1191" s="5"/>
      <c r="CY1191" s="5"/>
      <c r="DC1191" s="5"/>
      <c r="DD1191" s="5"/>
      <c r="DH1191" s="5"/>
      <c r="DI1191" s="5"/>
      <c r="DM1191" s="5"/>
      <c r="DN1191" s="5"/>
      <c r="DR1191" s="30"/>
    </row>
    <row r="1192" spans="1:122" ht="13.5" customHeight="1" x14ac:dyDescent="0.15">
      <c r="A1192" s="20">
        <v>1189</v>
      </c>
      <c r="V1192" s="52"/>
      <c r="AQ1192" s="27"/>
      <c r="AS1192" s="3"/>
      <c r="AT1192" s="4"/>
      <c r="AZ1192" s="5"/>
      <c r="BA1192" s="5"/>
      <c r="BD1192" s="6"/>
      <c r="BE1192" s="5"/>
      <c r="BF1192" s="5"/>
      <c r="BJ1192" s="5"/>
      <c r="BK1192" s="5"/>
      <c r="BO1192" s="5"/>
      <c r="BP1192" s="5"/>
      <c r="BT1192" s="5"/>
      <c r="BU1192" s="5"/>
      <c r="BY1192" s="5"/>
      <c r="BZ1192" s="5"/>
      <c r="CD1192" s="5"/>
      <c r="CE1192" s="5"/>
      <c r="CI1192" s="5"/>
      <c r="CJ1192" s="5"/>
      <c r="CN1192" s="5"/>
      <c r="CO1192" s="5"/>
      <c r="CS1192" s="5"/>
      <c r="CT1192" s="5"/>
      <c r="CX1192" s="5"/>
      <c r="CY1192" s="5"/>
      <c r="DC1192" s="5"/>
      <c r="DD1192" s="5"/>
      <c r="DH1192" s="5"/>
      <c r="DI1192" s="5"/>
      <c r="DM1192" s="5"/>
      <c r="DN1192" s="5"/>
      <c r="DR1192" s="30"/>
    </row>
    <row r="1193" spans="1:122" ht="13.5" customHeight="1" x14ac:dyDescent="0.15">
      <c r="A1193" s="20">
        <v>1190</v>
      </c>
      <c r="V1193" s="52"/>
      <c r="AQ1193" s="27"/>
      <c r="AS1193" s="3"/>
      <c r="AT1193" s="4"/>
      <c r="AZ1193" s="5"/>
      <c r="BA1193" s="5"/>
      <c r="BD1193" s="6"/>
      <c r="BE1193" s="5"/>
      <c r="BF1193" s="5"/>
      <c r="BJ1193" s="5"/>
      <c r="BK1193" s="5"/>
      <c r="BO1193" s="5"/>
      <c r="BP1193" s="5"/>
      <c r="BT1193" s="5"/>
      <c r="BU1193" s="5"/>
      <c r="BY1193" s="5"/>
      <c r="BZ1193" s="5"/>
      <c r="CD1193" s="5"/>
      <c r="CE1193" s="5"/>
      <c r="CI1193" s="5"/>
      <c r="CJ1193" s="5"/>
      <c r="CN1193" s="5"/>
      <c r="CO1193" s="5"/>
      <c r="CS1193" s="5"/>
      <c r="CT1193" s="5"/>
      <c r="CX1193" s="5"/>
      <c r="CY1193" s="5"/>
      <c r="DC1193" s="5"/>
      <c r="DD1193" s="5"/>
      <c r="DH1193" s="5"/>
      <c r="DI1193" s="5"/>
      <c r="DM1193" s="5"/>
      <c r="DN1193" s="5"/>
      <c r="DR1193" s="30"/>
    </row>
    <row r="1194" spans="1:122" ht="13.5" customHeight="1" x14ac:dyDescent="0.15">
      <c r="A1194" s="20">
        <v>1191</v>
      </c>
      <c r="V1194" s="52"/>
      <c r="AQ1194" s="27"/>
      <c r="AS1194" s="3"/>
      <c r="AT1194" s="4"/>
      <c r="AZ1194" s="5"/>
      <c r="BA1194" s="5"/>
      <c r="BD1194" s="6"/>
      <c r="BE1194" s="5"/>
      <c r="BF1194" s="5"/>
      <c r="BJ1194" s="5"/>
      <c r="BK1194" s="5"/>
      <c r="BO1194" s="5"/>
      <c r="BP1194" s="5"/>
      <c r="BT1194" s="5"/>
      <c r="BU1194" s="5"/>
      <c r="BY1194" s="5"/>
      <c r="BZ1194" s="5"/>
      <c r="CD1194" s="5"/>
      <c r="CE1194" s="5"/>
      <c r="CI1194" s="5"/>
      <c r="CJ1194" s="5"/>
      <c r="CN1194" s="5"/>
      <c r="CO1194" s="5"/>
      <c r="CS1194" s="5"/>
      <c r="CT1194" s="5"/>
      <c r="CX1194" s="5"/>
      <c r="CY1194" s="5"/>
      <c r="DC1194" s="5"/>
      <c r="DD1194" s="5"/>
      <c r="DH1194" s="5"/>
      <c r="DI1194" s="5"/>
      <c r="DM1194" s="5"/>
      <c r="DN1194" s="5"/>
      <c r="DR1194" s="30"/>
    </row>
    <row r="1195" spans="1:122" ht="13.5" customHeight="1" x14ac:dyDescent="0.15">
      <c r="A1195" s="20">
        <v>1192</v>
      </c>
      <c r="V1195" s="52"/>
      <c r="AQ1195" s="27"/>
      <c r="AS1195" s="3"/>
      <c r="AT1195" s="4"/>
      <c r="AZ1195" s="5"/>
      <c r="BA1195" s="5"/>
      <c r="BD1195" s="6"/>
      <c r="BE1195" s="5"/>
      <c r="BF1195" s="5"/>
      <c r="BJ1195" s="5"/>
      <c r="BK1195" s="5"/>
      <c r="BO1195" s="5"/>
      <c r="BP1195" s="5"/>
      <c r="BT1195" s="5"/>
      <c r="BU1195" s="5"/>
      <c r="BY1195" s="5"/>
      <c r="BZ1195" s="5"/>
      <c r="CD1195" s="5"/>
      <c r="CE1195" s="5"/>
      <c r="CI1195" s="5"/>
      <c r="CJ1195" s="5"/>
      <c r="CN1195" s="5"/>
      <c r="CO1195" s="5"/>
      <c r="CS1195" s="5"/>
      <c r="CT1195" s="5"/>
      <c r="CX1195" s="5"/>
      <c r="CY1195" s="5"/>
      <c r="DC1195" s="5"/>
      <c r="DD1195" s="5"/>
      <c r="DH1195" s="5"/>
      <c r="DI1195" s="5"/>
      <c r="DM1195" s="5"/>
      <c r="DN1195" s="5"/>
      <c r="DR1195" s="30"/>
    </row>
    <row r="1196" spans="1:122" ht="13.5" customHeight="1" x14ac:dyDescent="0.15">
      <c r="A1196" s="20">
        <v>1193</v>
      </c>
      <c r="V1196" s="52"/>
      <c r="AQ1196" s="27"/>
      <c r="AS1196" s="3"/>
      <c r="AT1196" s="4"/>
      <c r="AZ1196" s="5"/>
      <c r="BA1196" s="5"/>
      <c r="BD1196" s="6"/>
      <c r="BE1196" s="5"/>
      <c r="BF1196" s="5"/>
      <c r="BJ1196" s="5"/>
      <c r="BK1196" s="5"/>
      <c r="BO1196" s="5"/>
      <c r="BP1196" s="5"/>
      <c r="BT1196" s="5"/>
      <c r="BU1196" s="5"/>
      <c r="BY1196" s="5"/>
      <c r="BZ1196" s="5"/>
      <c r="CD1196" s="5"/>
      <c r="CE1196" s="5"/>
      <c r="CI1196" s="5"/>
      <c r="CJ1196" s="5"/>
      <c r="CN1196" s="5"/>
      <c r="CO1196" s="5"/>
      <c r="CS1196" s="5"/>
      <c r="CT1196" s="5"/>
      <c r="CX1196" s="5"/>
      <c r="CY1196" s="5"/>
      <c r="DC1196" s="5"/>
      <c r="DD1196" s="5"/>
      <c r="DH1196" s="5"/>
      <c r="DI1196" s="5"/>
      <c r="DM1196" s="5"/>
      <c r="DN1196" s="5"/>
      <c r="DR1196" s="30"/>
    </row>
    <row r="1197" spans="1:122" ht="13.5" customHeight="1" x14ac:dyDescent="0.15">
      <c r="A1197" s="20">
        <v>1194</v>
      </c>
      <c r="V1197" s="52"/>
      <c r="AQ1197" s="27"/>
      <c r="AS1197" s="3"/>
      <c r="AT1197" s="4"/>
      <c r="AZ1197" s="5"/>
      <c r="BA1197" s="5"/>
      <c r="BD1197" s="6"/>
      <c r="BE1197" s="5"/>
      <c r="BF1197" s="5"/>
      <c r="BJ1197" s="5"/>
      <c r="BK1197" s="5"/>
      <c r="BO1197" s="5"/>
      <c r="BP1197" s="5"/>
      <c r="BT1197" s="5"/>
      <c r="BU1197" s="5"/>
      <c r="BY1197" s="5"/>
      <c r="BZ1197" s="5"/>
      <c r="CD1197" s="5"/>
      <c r="CE1197" s="5"/>
      <c r="CI1197" s="5"/>
      <c r="CJ1197" s="5"/>
      <c r="CN1197" s="5"/>
      <c r="CO1197" s="5"/>
      <c r="CS1197" s="5"/>
      <c r="CT1197" s="5"/>
      <c r="CX1197" s="5"/>
      <c r="CY1197" s="5"/>
      <c r="DC1197" s="5"/>
      <c r="DD1197" s="5"/>
      <c r="DH1197" s="5"/>
      <c r="DI1197" s="5"/>
      <c r="DM1197" s="5"/>
      <c r="DN1197" s="5"/>
      <c r="DR1197" s="30"/>
    </row>
    <row r="1198" spans="1:122" ht="13.5" customHeight="1" x14ac:dyDescent="0.15">
      <c r="A1198" s="20">
        <v>1195</v>
      </c>
      <c r="V1198" s="52"/>
      <c r="AQ1198" s="27"/>
      <c r="AS1198" s="3"/>
      <c r="AT1198" s="4"/>
      <c r="AZ1198" s="5"/>
      <c r="BA1198" s="5"/>
      <c r="BD1198" s="6"/>
      <c r="BE1198" s="5"/>
      <c r="BF1198" s="5"/>
      <c r="BJ1198" s="5"/>
      <c r="BK1198" s="5"/>
      <c r="BO1198" s="5"/>
      <c r="BP1198" s="5"/>
      <c r="BT1198" s="5"/>
      <c r="BU1198" s="5"/>
      <c r="BY1198" s="5"/>
      <c r="BZ1198" s="5"/>
      <c r="CD1198" s="5"/>
      <c r="CE1198" s="5"/>
      <c r="CI1198" s="5"/>
      <c r="CJ1198" s="5"/>
      <c r="CN1198" s="5"/>
      <c r="CO1198" s="5"/>
      <c r="CS1198" s="5"/>
      <c r="CT1198" s="5"/>
      <c r="CX1198" s="5"/>
      <c r="CY1198" s="5"/>
      <c r="DC1198" s="5"/>
      <c r="DD1198" s="5"/>
      <c r="DH1198" s="5"/>
      <c r="DI1198" s="5"/>
      <c r="DM1198" s="5"/>
      <c r="DN1198" s="5"/>
      <c r="DR1198" s="30"/>
    </row>
    <row r="1199" spans="1:122" ht="13.5" customHeight="1" x14ac:dyDescent="0.15">
      <c r="A1199" s="20">
        <v>1196</v>
      </c>
      <c r="V1199" s="52"/>
      <c r="AQ1199" s="27"/>
      <c r="AS1199" s="3"/>
      <c r="AT1199" s="4"/>
      <c r="AZ1199" s="5"/>
      <c r="BA1199" s="5"/>
      <c r="BD1199" s="6"/>
      <c r="BE1199" s="5"/>
      <c r="BF1199" s="5"/>
      <c r="BJ1199" s="5"/>
      <c r="BK1199" s="5"/>
      <c r="BO1199" s="5"/>
      <c r="BP1199" s="5"/>
      <c r="BT1199" s="5"/>
      <c r="BU1199" s="5"/>
      <c r="BY1199" s="5"/>
      <c r="BZ1199" s="5"/>
      <c r="CD1199" s="5"/>
      <c r="CE1199" s="5"/>
      <c r="CI1199" s="5"/>
      <c r="CJ1199" s="5"/>
      <c r="CN1199" s="5"/>
      <c r="CO1199" s="5"/>
      <c r="CS1199" s="5"/>
      <c r="CT1199" s="5"/>
      <c r="CX1199" s="5"/>
      <c r="CY1199" s="5"/>
      <c r="DC1199" s="5"/>
      <c r="DD1199" s="5"/>
      <c r="DH1199" s="5"/>
      <c r="DI1199" s="5"/>
      <c r="DM1199" s="5"/>
      <c r="DN1199" s="5"/>
      <c r="DR1199" s="30"/>
    </row>
    <row r="1200" spans="1:122" ht="13.5" customHeight="1" x14ac:dyDescent="0.15">
      <c r="A1200" s="20">
        <v>1197</v>
      </c>
      <c r="V1200" s="52"/>
      <c r="AQ1200" s="27"/>
      <c r="AS1200" s="3"/>
      <c r="AT1200" s="4"/>
      <c r="AZ1200" s="5"/>
      <c r="BA1200" s="5"/>
      <c r="BD1200" s="6"/>
      <c r="BE1200" s="5"/>
      <c r="BF1200" s="5"/>
      <c r="BJ1200" s="5"/>
      <c r="BK1200" s="5"/>
      <c r="BO1200" s="5"/>
      <c r="BP1200" s="5"/>
      <c r="BT1200" s="5"/>
      <c r="BU1200" s="5"/>
      <c r="BY1200" s="5"/>
      <c r="BZ1200" s="5"/>
      <c r="CD1200" s="5"/>
      <c r="CE1200" s="5"/>
      <c r="CI1200" s="5"/>
      <c r="CJ1200" s="5"/>
      <c r="CN1200" s="5"/>
      <c r="CO1200" s="5"/>
      <c r="CS1200" s="5"/>
      <c r="CT1200" s="5"/>
      <c r="CX1200" s="5"/>
      <c r="CY1200" s="5"/>
      <c r="DC1200" s="5"/>
      <c r="DD1200" s="5"/>
      <c r="DH1200" s="5"/>
      <c r="DI1200" s="5"/>
      <c r="DM1200" s="5"/>
      <c r="DN1200" s="5"/>
      <c r="DR1200" s="30"/>
    </row>
    <row r="1201" spans="1:122" ht="13.5" customHeight="1" x14ac:dyDescent="0.15">
      <c r="A1201" s="20">
        <v>1198</v>
      </c>
      <c r="V1201" s="52"/>
      <c r="AQ1201" s="27"/>
      <c r="AS1201" s="3"/>
      <c r="AT1201" s="4"/>
      <c r="AZ1201" s="5"/>
      <c r="BA1201" s="5"/>
      <c r="BD1201" s="6"/>
      <c r="BE1201" s="5"/>
      <c r="BF1201" s="5"/>
      <c r="BJ1201" s="5"/>
      <c r="BK1201" s="5"/>
      <c r="BO1201" s="5"/>
      <c r="BP1201" s="5"/>
      <c r="BT1201" s="5"/>
      <c r="BU1201" s="5"/>
      <c r="BY1201" s="5"/>
      <c r="BZ1201" s="5"/>
      <c r="CD1201" s="5"/>
      <c r="CE1201" s="5"/>
      <c r="CI1201" s="5"/>
      <c r="CJ1201" s="5"/>
      <c r="CN1201" s="5"/>
      <c r="CO1201" s="5"/>
      <c r="CS1201" s="5"/>
      <c r="CT1201" s="5"/>
      <c r="CX1201" s="5"/>
      <c r="CY1201" s="5"/>
      <c r="DC1201" s="5"/>
      <c r="DD1201" s="5"/>
      <c r="DH1201" s="5"/>
      <c r="DI1201" s="5"/>
      <c r="DM1201" s="5"/>
      <c r="DN1201" s="5"/>
      <c r="DR1201" s="30"/>
    </row>
    <row r="1202" spans="1:122" ht="13.5" customHeight="1" x14ac:dyDescent="0.15">
      <c r="A1202" s="20">
        <v>1199</v>
      </c>
      <c r="V1202" s="52"/>
      <c r="AQ1202" s="27"/>
      <c r="AS1202" s="3"/>
      <c r="AT1202" s="4"/>
      <c r="AZ1202" s="5"/>
      <c r="BA1202" s="5"/>
      <c r="BD1202" s="6"/>
      <c r="BE1202" s="5"/>
      <c r="BF1202" s="5"/>
      <c r="BJ1202" s="5"/>
      <c r="BK1202" s="5"/>
      <c r="BO1202" s="5"/>
      <c r="BP1202" s="5"/>
      <c r="BT1202" s="5"/>
      <c r="BU1202" s="5"/>
      <c r="BY1202" s="5"/>
      <c r="BZ1202" s="5"/>
      <c r="CD1202" s="5"/>
      <c r="CE1202" s="5"/>
      <c r="CI1202" s="5"/>
      <c r="CJ1202" s="5"/>
      <c r="CN1202" s="5"/>
      <c r="CO1202" s="5"/>
      <c r="CS1202" s="5"/>
      <c r="CT1202" s="5"/>
      <c r="CX1202" s="5"/>
      <c r="CY1202" s="5"/>
      <c r="DC1202" s="5"/>
      <c r="DD1202" s="5"/>
      <c r="DH1202" s="5"/>
      <c r="DI1202" s="5"/>
      <c r="DM1202" s="5"/>
      <c r="DN1202" s="5"/>
      <c r="DR1202" s="30"/>
    </row>
    <row r="1203" spans="1:122" ht="13.5" customHeight="1" x14ac:dyDescent="0.15">
      <c r="A1203" s="20">
        <v>1200</v>
      </c>
      <c r="V1203" s="52"/>
      <c r="AQ1203" s="27"/>
      <c r="AS1203" s="3"/>
      <c r="AT1203" s="4"/>
      <c r="AZ1203" s="5"/>
      <c r="BA1203" s="5"/>
      <c r="BD1203" s="6"/>
      <c r="BE1203" s="5"/>
      <c r="BF1203" s="5"/>
      <c r="BJ1203" s="5"/>
      <c r="BK1203" s="5"/>
      <c r="BO1203" s="5"/>
      <c r="BP1203" s="5"/>
      <c r="BT1203" s="5"/>
      <c r="BU1203" s="5"/>
      <c r="BY1203" s="5"/>
      <c r="BZ1203" s="5"/>
      <c r="CD1203" s="5"/>
      <c r="CE1203" s="5"/>
      <c r="CI1203" s="5"/>
      <c r="CJ1203" s="5"/>
      <c r="CN1203" s="5"/>
      <c r="CO1203" s="5"/>
      <c r="CS1203" s="5"/>
      <c r="CT1203" s="5"/>
      <c r="CX1203" s="5"/>
      <c r="CY1203" s="5"/>
      <c r="DC1203" s="5"/>
      <c r="DD1203" s="5"/>
      <c r="DH1203" s="5"/>
      <c r="DI1203" s="5"/>
      <c r="DM1203" s="5"/>
      <c r="DN1203" s="5"/>
      <c r="DR1203" s="30"/>
    </row>
    <row r="1204" spans="1:122" ht="13.5" customHeight="1" x14ac:dyDescent="0.15">
      <c r="A1204" s="20">
        <v>1201</v>
      </c>
      <c r="V1204" s="52"/>
      <c r="AQ1204" s="27"/>
      <c r="AS1204" s="3"/>
      <c r="AT1204" s="4"/>
      <c r="AZ1204" s="5"/>
      <c r="BA1204" s="5"/>
      <c r="BD1204" s="6"/>
      <c r="BE1204" s="5"/>
      <c r="BF1204" s="5"/>
      <c r="BJ1204" s="5"/>
      <c r="BK1204" s="5"/>
      <c r="BO1204" s="5"/>
      <c r="BP1204" s="5"/>
      <c r="BT1204" s="5"/>
      <c r="BU1204" s="5"/>
      <c r="BY1204" s="5"/>
      <c r="BZ1204" s="5"/>
      <c r="CD1204" s="5"/>
      <c r="CE1204" s="5"/>
      <c r="CI1204" s="5"/>
      <c r="CJ1204" s="5"/>
      <c r="CN1204" s="5"/>
      <c r="CO1204" s="5"/>
      <c r="CS1204" s="5"/>
      <c r="CT1204" s="5"/>
      <c r="CX1204" s="5"/>
      <c r="CY1204" s="5"/>
      <c r="DC1204" s="5"/>
      <c r="DD1204" s="5"/>
      <c r="DH1204" s="5"/>
      <c r="DI1204" s="5"/>
      <c r="DM1204" s="5"/>
      <c r="DN1204" s="5"/>
      <c r="DR1204" s="30"/>
    </row>
    <row r="1205" spans="1:122" ht="13.5" customHeight="1" x14ac:dyDescent="0.15">
      <c r="A1205" s="20">
        <v>1202</v>
      </c>
      <c r="V1205" s="52"/>
      <c r="AQ1205" s="27"/>
      <c r="AS1205" s="3"/>
      <c r="AT1205" s="4"/>
      <c r="AZ1205" s="5"/>
      <c r="BA1205" s="5"/>
      <c r="BD1205" s="6"/>
      <c r="BE1205" s="5"/>
      <c r="BF1205" s="5"/>
      <c r="BJ1205" s="5"/>
      <c r="BK1205" s="5"/>
      <c r="BO1205" s="5"/>
      <c r="BP1205" s="5"/>
      <c r="BT1205" s="5"/>
      <c r="BU1205" s="5"/>
      <c r="BY1205" s="5"/>
      <c r="BZ1205" s="5"/>
      <c r="CD1205" s="5"/>
      <c r="CE1205" s="5"/>
      <c r="CI1205" s="5"/>
      <c r="CJ1205" s="5"/>
      <c r="CN1205" s="5"/>
      <c r="CO1205" s="5"/>
      <c r="CS1205" s="5"/>
      <c r="CT1205" s="5"/>
      <c r="CX1205" s="5"/>
      <c r="CY1205" s="5"/>
      <c r="DC1205" s="5"/>
      <c r="DD1205" s="5"/>
      <c r="DH1205" s="5"/>
      <c r="DI1205" s="5"/>
      <c r="DM1205" s="5"/>
      <c r="DN1205" s="5"/>
      <c r="DR1205" s="30"/>
    </row>
    <row r="1206" spans="1:122" ht="13.5" customHeight="1" x14ac:dyDescent="0.15">
      <c r="A1206" s="20">
        <v>1203</v>
      </c>
      <c r="V1206" s="52"/>
      <c r="AQ1206" s="27"/>
      <c r="AS1206" s="3"/>
      <c r="AT1206" s="4"/>
      <c r="AZ1206" s="5"/>
      <c r="BA1206" s="5"/>
      <c r="BD1206" s="6"/>
      <c r="BE1206" s="5"/>
      <c r="BF1206" s="5"/>
      <c r="BJ1206" s="5"/>
      <c r="BK1206" s="5"/>
      <c r="BO1206" s="5"/>
      <c r="BP1206" s="5"/>
      <c r="BT1206" s="5"/>
      <c r="BU1206" s="5"/>
      <c r="BY1206" s="5"/>
      <c r="BZ1206" s="5"/>
      <c r="CD1206" s="5"/>
      <c r="CE1206" s="5"/>
      <c r="CI1206" s="5"/>
      <c r="CJ1206" s="5"/>
      <c r="CN1206" s="5"/>
      <c r="CO1206" s="5"/>
      <c r="CS1206" s="5"/>
      <c r="CT1206" s="5"/>
      <c r="CX1206" s="5"/>
      <c r="CY1206" s="5"/>
      <c r="DC1206" s="5"/>
      <c r="DD1206" s="5"/>
      <c r="DH1206" s="5"/>
      <c r="DI1206" s="5"/>
      <c r="DM1206" s="5"/>
      <c r="DN1206" s="5"/>
      <c r="DR1206" s="30"/>
    </row>
    <row r="1207" spans="1:122" ht="13.5" customHeight="1" x14ac:dyDescent="0.15">
      <c r="A1207" s="20">
        <v>1204</v>
      </c>
      <c r="V1207" s="52"/>
      <c r="AQ1207" s="27"/>
      <c r="AS1207" s="3"/>
      <c r="AT1207" s="4"/>
      <c r="AZ1207" s="5"/>
      <c r="BA1207" s="5"/>
      <c r="BD1207" s="6"/>
      <c r="BE1207" s="5"/>
      <c r="BF1207" s="5"/>
      <c r="BJ1207" s="5"/>
      <c r="BK1207" s="5"/>
      <c r="BO1207" s="5"/>
      <c r="BP1207" s="5"/>
      <c r="BT1207" s="5"/>
      <c r="BU1207" s="5"/>
      <c r="BY1207" s="5"/>
      <c r="BZ1207" s="5"/>
      <c r="CD1207" s="5"/>
      <c r="CE1207" s="5"/>
      <c r="CI1207" s="5"/>
      <c r="CJ1207" s="5"/>
      <c r="CN1207" s="5"/>
      <c r="CO1207" s="5"/>
      <c r="CS1207" s="5"/>
      <c r="CT1207" s="5"/>
      <c r="CX1207" s="5"/>
      <c r="CY1207" s="5"/>
      <c r="DC1207" s="5"/>
      <c r="DD1207" s="5"/>
      <c r="DH1207" s="5"/>
      <c r="DI1207" s="5"/>
      <c r="DM1207" s="5"/>
      <c r="DN1207" s="5"/>
      <c r="DR1207" s="30"/>
    </row>
    <row r="1208" spans="1:122" ht="13.5" customHeight="1" x14ac:dyDescent="0.15">
      <c r="A1208" s="20">
        <v>1205</v>
      </c>
      <c r="V1208" s="52"/>
      <c r="AQ1208" s="27"/>
      <c r="AS1208" s="3"/>
      <c r="AT1208" s="4"/>
      <c r="AZ1208" s="5"/>
      <c r="BA1208" s="5"/>
      <c r="BD1208" s="6"/>
      <c r="BE1208" s="5"/>
      <c r="BF1208" s="5"/>
      <c r="BJ1208" s="5"/>
      <c r="BK1208" s="5"/>
      <c r="BO1208" s="5"/>
      <c r="BP1208" s="5"/>
      <c r="BT1208" s="5"/>
      <c r="BU1208" s="5"/>
      <c r="BY1208" s="5"/>
      <c r="BZ1208" s="5"/>
      <c r="CD1208" s="5"/>
      <c r="CE1208" s="5"/>
      <c r="CI1208" s="5"/>
      <c r="CJ1208" s="5"/>
      <c r="CN1208" s="5"/>
      <c r="CO1208" s="5"/>
      <c r="CS1208" s="5"/>
      <c r="CT1208" s="5"/>
      <c r="CX1208" s="5"/>
      <c r="CY1208" s="5"/>
      <c r="DC1208" s="5"/>
      <c r="DD1208" s="5"/>
      <c r="DH1208" s="5"/>
      <c r="DI1208" s="5"/>
      <c r="DM1208" s="5"/>
      <c r="DN1208" s="5"/>
      <c r="DR1208" s="30"/>
    </row>
    <row r="1209" spans="1:122" ht="13.5" customHeight="1" x14ac:dyDescent="0.15">
      <c r="A1209" s="20">
        <v>1206</v>
      </c>
      <c r="V1209" s="52"/>
      <c r="AQ1209" s="27"/>
      <c r="AS1209" s="3"/>
      <c r="AT1209" s="4"/>
      <c r="AZ1209" s="5"/>
      <c r="BA1209" s="5"/>
      <c r="BD1209" s="6"/>
      <c r="BE1209" s="5"/>
      <c r="BF1209" s="5"/>
      <c r="BJ1209" s="5"/>
      <c r="BK1209" s="5"/>
      <c r="BO1209" s="5"/>
      <c r="BP1209" s="5"/>
      <c r="BT1209" s="5"/>
      <c r="BU1209" s="5"/>
      <c r="BY1209" s="5"/>
      <c r="BZ1209" s="5"/>
      <c r="CD1209" s="5"/>
      <c r="CE1209" s="5"/>
      <c r="CI1209" s="5"/>
      <c r="CJ1209" s="5"/>
      <c r="CN1209" s="5"/>
      <c r="CO1209" s="5"/>
      <c r="CS1209" s="5"/>
      <c r="CT1209" s="5"/>
      <c r="CX1209" s="5"/>
      <c r="CY1209" s="5"/>
      <c r="DC1209" s="5"/>
      <c r="DD1209" s="5"/>
      <c r="DH1209" s="5"/>
      <c r="DI1209" s="5"/>
      <c r="DM1209" s="5"/>
      <c r="DN1209" s="5"/>
      <c r="DR1209" s="30"/>
    </row>
    <row r="1210" spans="1:122" ht="13.5" customHeight="1" x14ac:dyDescent="0.15">
      <c r="A1210" s="20">
        <v>1207</v>
      </c>
      <c r="V1210" s="52"/>
      <c r="AQ1210" s="27"/>
      <c r="AS1210" s="3"/>
      <c r="AT1210" s="4"/>
      <c r="AZ1210" s="5"/>
      <c r="BA1210" s="5"/>
      <c r="BD1210" s="6"/>
      <c r="BE1210" s="5"/>
      <c r="BF1210" s="5"/>
      <c r="BJ1210" s="5"/>
      <c r="BK1210" s="5"/>
      <c r="BO1210" s="5"/>
      <c r="BP1210" s="5"/>
      <c r="BT1210" s="5"/>
      <c r="BU1210" s="5"/>
      <c r="BY1210" s="5"/>
      <c r="BZ1210" s="5"/>
      <c r="CD1210" s="5"/>
      <c r="CE1210" s="5"/>
      <c r="CI1210" s="5"/>
      <c r="CJ1210" s="5"/>
      <c r="CN1210" s="5"/>
      <c r="CO1210" s="5"/>
      <c r="CS1210" s="5"/>
      <c r="CT1210" s="5"/>
      <c r="CX1210" s="5"/>
      <c r="CY1210" s="5"/>
      <c r="DC1210" s="5"/>
      <c r="DD1210" s="5"/>
      <c r="DH1210" s="5"/>
      <c r="DI1210" s="5"/>
      <c r="DM1210" s="5"/>
      <c r="DN1210" s="5"/>
      <c r="DR1210" s="30"/>
    </row>
    <row r="1211" spans="1:122" ht="13.5" customHeight="1" x14ac:dyDescent="0.15">
      <c r="A1211" s="20">
        <v>1208</v>
      </c>
      <c r="V1211" s="52"/>
      <c r="AQ1211" s="27"/>
      <c r="AS1211" s="3"/>
      <c r="AT1211" s="4"/>
      <c r="AZ1211" s="5"/>
      <c r="BA1211" s="5"/>
      <c r="BD1211" s="6"/>
      <c r="BE1211" s="5"/>
      <c r="BF1211" s="5"/>
      <c r="BJ1211" s="5"/>
      <c r="BK1211" s="5"/>
      <c r="BO1211" s="5"/>
      <c r="BP1211" s="5"/>
      <c r="BT1211" s="5"/>
      <c r="BU1211" s="5"/>
      <c r="BY1211" s="5"/>
      <c r="BZ1211" s="5"/>
      <c r="CD1211" s="5"/>
      <c r="CE1211" s="5"/>
      <c r="CI1211" s="5"/>
      <c r="CJ1211" s="5"/>
      <c r="CN1211" s="5"/>
      <c r="CO1211" s="5"/>
      <c r="CS1211" s="5"/>
      <c r="CT1211" s="5"/>
      <c r="CX1211" s="5"/>
      <c r="CY1211" s="5"/>
      <c r="DC1211" s="5"/>
      <c r="DD1211" s="5"/>
      <c r="DH1211" s="5"/>
      <c r="DI1211" s="5"/>
      <c r="DM1211" s="5"/>
      <c r="DN1211" s="5"/>
      <c r="DR1211" s="30"/>
    </row>
    <row r="1212" spans="1:122" ht="13.5" customHeight="1" x14ac:dyDescent="0.15">
      <c r="A1212" s="20">
        <v>1209</v>
      </c>
      <c r="V1212" s="52"/>
      <c r="AQ1212" s="27"/>
      <c r="AS1212" s="3"/>
      <c r="AT1212" s="4"/>
      <c r="AZ1212" s="5"/>
      <c r="BA1212" s="5"/>
      <c r="BD1212" s="6"/>
      <c r="BE1212" s="5"/>
      <c r="BF1212" s="5"/>
      <c r="BJ1212" s="5"/>
      <c r="BK1212" s="5"/>
      <c r="BO1212" s="5"/>
      <c r="BP1212" s="5"/>
      <c r="BT1212" s="5"/>
      <c r="BU1212" s="5"/>
      <c r="BY1212" s="5"/>
      <c r="BZ1212" s="5"/>
      <c r="CD1212" s="5"/>
      <c r="CE1212" s="5"/>
      <c r="CI1212" s="5"/>
      <c r="CJ1212" s="5"/>
      <c r="CN1212" s="5"/>
      <c r="CO1212" s="5"/>
      <c r="CS1212" s="5"/>
      <c r="CT1212" s="5"/>
      <c r="CX1212" s="5"/>
      <c r="CY1212" s="5"/>
      <c r="DC1212" s="5"/>
      <c r="DD1212" s="5"/>
      <c r="DH1212" s="5"/>
      <c r="DI1212" s="5"/>
      <c r="DM1212" s="5"/>
      <c r="DN1212" s="5"/>
      <c r="DR1212" s="30"/>
    </row>
    <row r="1213" spans="1:122" ht="13.5" customHeight="1" x14ac:dyDescent="0.15">
      <c r="A1213" s="20">
        <v>1210</v>
      </c>
      <c r="V1213" s="52"/>
      <c r="AQ1213" s="27"/>
      <c r="AS1213" s="3"/>
      <c r="AT1213" s="4"/>
      <c r="AZ1213" s="5"/>
      <c r="BA1213" s="5"/>
      <c r="BD1213" s="6"/>
      <c r="BE1213" s="5"/>
      <c r="BF1213" s="5"/>
      <c r="BJ1213" s="5"/>
      <c r="BK1213" s="5"/>
      <c r="BO1213" s="5"/>
      <c r="BP1213" s="5"/>
      <c r="BT1213" s="5"/>
      <c r="BU1213" s="5"/>
      <c r="BY1213" s="5"/>
      <c r="BZ1213" s="5"/>
      <c r="CD1213" s="5"/>
      <c r="CE1213" s="5"/>
      <c r="CI1213" s="5"/>
      <c r="CJ1213" s="5"/>
      <c r="CN1213" s="5"/>
      <c r="CO1213" s="5"/>
      <c r="CS1213" s="5"/>
      <c r="CT1213" s="5"/>
      <c r="CX1213" s="5"/>
      <c r="CY1213" s="5"/>
      <c r="DC1213" s="5"/>
      <c r="DD1213" s="5"/>
      <c r="DH1213" s="5"/>
      <c r="DI1213" s="5"/>
      <c r="DM1213" s="5"/>
      <c r="DN1213" s="5"/>
      <c r="DR1213" s="30"/>
    </row>
    <row r="1214" spans="1:122" ht="13.5" customHeight="1" x14ac:dyDescent="0.15">
      <c r="A1214" s="20">
        <v>1211</v>
      </c>
      <c r="V1214" s="52"/>
      <c r="AQ1214" s="27"/>
      <c r="AS1214" s="3"/>
      <c r="AT1214" s="4"/>
      <c r="AZ1214" s="5"/>
      <c r="BA1214" s="5"/>
      <c r="BD1214" s="6"/>
      <c r="BE1214" s="5"/>
      <c r="BF1214" s="5"/>
      <c r="BJ1214" s="5"/>
      <c r="BK1214" s="5"/>
      <c r="BO1214" s="5"/>
      <c r="BP1214" s="5"/>
      <c r="BT1214" s="5"/>
      <c r="BU1214" s="5"/>
      <c r="BY1214" s="5"/>
      <c r="BZ1214" s="5"/>
      <c r="CD1214" s="5"/>
      <c r="CE1214" s="5"/>
      <c r="CI1214" s="5"/>
      <c r="CJ1214" s="5"/>
      <c r="CN1214" s="5"/>
      <c r="CO1214" s="5"/>
      <c r="CS1214" s="5"/>
      <c r="CT1214" s="5"/>
      <c r="CX1214" s="5"/>
      <c r="CY1214" s="5"/>
      <c r="DC1214" s="5"/>
      <c r="DD1214" s="5"/>
      <c r="DH1214" s="5"/>
      <c r="DI1214" s="5"/>
      <c r="DM1214" s="5"/>
      <c r="DN1214" s="5"/>
      <c r="DR1214" s="30"/>
    </row>
    <row r="1215" spans="1:122" ht="13.5" customHeight="1" x14ac:dyDescent="0.15">
      <c r="A1215" s="20">
        <v>1212</v>
      </c>
      <c r="V1215" s="52"/>
      <c r="AQ1215" s="27"/>
      <c r="AS1215" s="3"/>
      <c r="AT1215" s="4"/>
      <c r="AZ1215" s="5"/>
      <c r="BA1215" s="5"/>
      <c r="BD1215" s="6"/>
      <c r="BE1215" s="5"/>
      <c r="BF1215" s="5"/>
      <c r="BJ1215" s="5"/>
      <c r="BK1215" s="5"/>
      <c r="BO1215" s="5"/>
      <c r="BP1215" s="5"/>
      <c r="BT1215" s="5"/>
      <c r="BU1215" s="5"/>
      <c r="BY1215" s="5"/>
      <c r="BZ1215" s="5"/>
      <c r="CD1215" s="5"/>
      <c r="CE1215" s="5"/>
      <c r="CI1215" s="5"/>
      <c r="CJ1215" s="5"/>
      <c r="CN1215" s="5"/>
      <c r="CO1215" s="5"/>
      <c r="CS1215" s="5"/>
      <c r="CT1215" s="5"/>
      <c r="CX1215" s="5"/>
      <c r="CY1215" s="5"/>
      <c r="DC1215" s="5"/>
      <c r="DD1215" s="5"/>
      <c r="DH1215" s="5"/>
      <c r="DI1215" s="5"/>
      <c r="DM1215" s="5"/>
      <c r="DN1215" s="5"/>
      <c r="DR1215" s="30"/>
    </row>
    <row r="1216" spans="1:122" ht="13.5" customHeight="1" x14ac:dyDescent="0.15">
      <c r="A1216" s="20">
        <v>1213</v>
      </c>
      <c r="V1216" s="52"/>
      <c r="AQ1216" s="27"/>
      <c r="AS1216" s="3"/>
      <c r="AT1216" s="4"/>
      <c r="AZ1216" s="5"/>
      <c r="BA1216" s="5"/>
      <c r="BD1216" s="6"/>
      <c r="BE1216" s="5"/>
      <c r="BF1216" s="5"/>
      <c r="BJ1216" s="5"/>
      <c r="BK1216" s="5"/>
      <c r="BO1216" s="5"/>
      <c r="BP1216" s="5"/>
      <c r="BT1216" s="5"/>
      <c r="BU1216" s="5"/>
      <c r="BY1216" s="5"/>
      <c r="BZ1216" s="5"/>
      <c r="CD1216" s="5"/>
      <c r="CE1216" s="5"/>
      <c r="CI1216" s="5"/>
      <c r="CJ1216" s="5"/>
      <c r="CN1216" s="5"/>
      <c r="CO1216" s="5"/>
      <c r="CS1216" s="5"/>
      <c r="CT1216" s="5"/>
      <c r="CX1216" s="5"/>
      <c r="CY1216" s="5"/>
      <c r="DC1216" s="5"/>
      <c r="DD1216" s="5"/>
      <c r="DH1216" s="5"/>
      <c r="DI1216" s="5"/>
      <c r="DM1216" s="5"/>
      <c r="DN1216" s="5"/>
      <c r="DR1216" s="30"/>
    </row>
    <row r="1217" spans="1:122" ht="13.5" customHeight="1" x14ac:dyDescent="0.15">
      <c r="A1217" s="20">
        <v>1214</v>
      </c>
      <c r="V1217" s="52"/>
      <c r="AQ1217" s="27"/>
      <c r="AS1217" s="3"/>
      <c r="AT1217" s="4"/>
      <c r="AZ1217" s="5"/>
      <c r="BA1217" s="5"/>
      <c r="BD1217" s="6"/>
      <c r="BE1217" s="5"/>
      <c r="BF1217" s="5"/>
      <c r="BJ1217" s="5"/>
      <c r="BK1217" s="5"/>
      <c r="BO1217" s="5"/>
      <c r="BP1217" s="5"/>
      <c r="BT1217" s="5"/>
      <c r="BU1217" s="5"/>
      <c r="BY1217" s="5"/>
      <c r="BZ1217" s="5"/>
      <c r="CD1217" s="5"/>
      <c r="CE1217" s="5"/>
      <c r="CI1217" s="5"/>
      <c r="CJ1217" s="5"/>
      <c r="CN1217" s="5"/>
      <c r="CO1217" s="5"/>
      <c r="CS1217" s="5"/>
      <c r="CT1217" s="5"/>
      <c r="CX1217" s="5"/>
      <c r="CY1217" s="5"/>
      <c r="DC1217" s="5"/>
      <c r="DD1217" s="5"/>
      <c r="DH1217" s="5"/>
      <c r="DI1217" s="5"/>
      <c r="DM1217" s="5"/>
      <c r="DN1217" s="5"/>
      <c r="DR1217" s="30"/>
    </row>
    <row r="1218" spans="1:122" ht="13.5" customHeight="1" x14ac:dyDescent="0.15">
      <c r="A1218" s="20">
        <v>1215</v>
      </c>
      <c r="V1218" s="52"/>
      <c r="AQ1218" s="27"/>
      <c r="AS1218" s="3"/>
      <c r="AT1218" s="4"/>
      <c r="AZ1218" s="5"/>
      <c r="BA1218" s="5"/>
      <c r="BD1218" s="6"/>
      <c r="BE1218" s="5"/>
      <c r="BF1218" s="5"/>
      <c r="BJ1218" s="5"/>
      <c r="BK1218" s="5"/>
      <c r="BO1218" s="5"/>
      <c r="BP1218" s="5"/>
      <c r="BT1218" s="5"/>
      <c r="BU1218" s="5"/>
      <c r="BY1218" s="5"/>
      <c r="BZ1218" s="5"/>
      <c r="CD1218" s="5"/>
      <c r="CE1218" s="5"/>
      <c r="CI1218" s="5"/>
      <c r="CJ1218" s="5"/>
      <c r="CN1218" s="5"/>
      <c r="CO1218" s="5"/>
      <c r="CS1218" s="5"/>
      <c r="CT1218" s="5"/>
      <c r="CX1218" s="5"/>
      <c r="CY1218" s="5"/>
      <c r="DC1218" s="5"/>
      <c r="DD1218" s="5"/>
      <c r="DH1218" s="5"/>
      <c r="DI1218" s="5"/>
      <c r="DM1218" s="5"/>
      <c r="DN1218" s="5"/>
      <c r="DR1218" s="30"/>
    </row>
    <row r="1219" spans="1:122" ht="13.5" customHeight="1" x14ac:dyDescent="0.15">
      <c r="A1219" s="20">
        <v>1216</v>
      </c>
      <c r="V1219" s="52"/>
      <c r="AQ1219" s="27"/>
      <c r="AS1219" s="3"/>
      <c r="AT1219" s="4"/>
      <c r="AZ1219" s="5"/>
      <c r="BA1219" s="5"/>
      <c r="BD1219" s="6"/>
      <c r="BE1219" s="5"/>
      <c r="BF1219" s="5"/>
      <c r="BJ1219" s="5"/>
      <c r="BK1219" s="5"/>
      <c r="BO1219" s="5"/>
      <c r="BP1219" s="5"/>
      <c r="BT1219" s="5"/>
      <c r="BU1219" s="5"/>
      <c r="BY1219" s="5"/>
      <c r="BZ1219" s="5"/>
      <c r="CD1219" s="5"/>
      <c r="CE1219" s="5"/>
      <c r="CI1219" s="5"/>
      <c r="CJ1219" s="5"/>
      <c r="CN1219" s="5"/>
      <c r="CO1219" s="5"/>
      <c r="CS1219" s="5"/>
      <c r="CT1219" s="5"/>
      <c r="CX1219" s="5"/>
      <c r="CY1219" s="5"/>
      <c r="DC1219" s="5"/>
      <c r="DD1219" s="5"/>
      <c r="DH1219" s="5"/>
      <c r="DI1219" s="5"/>
      <c r="DM1219" s="5"/>
      <c r="DN1219" s="5"/>
      <c r="DR1219" s="30"/>
    </row>
    <row r="1220" spans="1:122" ht="13.5" customHeight="1" x14ac:dyDescent="0.15">
      <c r="A1220" s="20">
        <v>1217</v>
      </c>
      <c r="V1220" s="52"/>
      <c r="AQ1220" s="27"/>
      <c r="AS1220" s="3"/>
      <c r="AT1220" s="4"/>
      <c r="AZ1220" s="5"/>
      <c r="BA1220" s="5"/>
      <c r="BD1220" s="6"/>
      <c r="BE1220" s="5"/>
      <c r="BF1220" s="5"/>
      <c r="BJ1220" s="5"/>
      <c r="BK1220" s="5"/>
      <c r="BO1220" s="5"/>
      <c r="BP1220" s="5"/>
      <c r="BT1220" s="5"/>
      <c r="BU1220" s="5"/>
      <c r="BY1220" s="5"/>
      <c r="BZ1220" s="5"/>
      <c r="CD1220" s="5"/>
      <c r="CE1220" s="5"/>
      <c r="CI1220" s="5"/>
      <c r="CJ1220" s="5"/>
      <c r="CN1220" s="5"/>
      <c r="CO1220" s="5"/>
      <c r="CS1220" s="5"/>
      <c r="CT1220" s="5"/>
      <c r="CX1220" s="5"/>
      <c r="CY1220" s="5"/>
      <c r="DC1220" s="5"/>
      <c r="DD1220" s="5"/>
      <c r="DH1220" s="5"/>
      <c r="DI1220" s="5"/>
      <c r="DM1220" s="5"/>
      <c r="DN1220" s="5"/>
      <c r="DR1220" s="30"/>
    </row>
    <row r="1221" spans="1:122" ht="13.5" customHeight="1" x14ac:dyDescent="0.15">
      <c r="A1221" s="20">
        <v>1218</v>
      </c>
      <c r="V1221" s="52"/>
      <c r="AQ1221" s="27"/>
      <c r="AS1221" s="3"/>
      <c r="AT1221" s="4"/>
      <c r="AZ1221" s="5"/>
      <c r="BA1221" s="5"/>
      <c r="BD1221" s="6"/>
      <c r="BE1221" s="5"/>
      <c r="BF1221" s="5"/>
      <c r="BJ1221" s="5"/>
      <c r="BK1221" s="5"/>
      <c r="BO1221" s="5"/>
      <c r="BP1221" s="5"/>
      <c r="BT1221" s="5"/>
      <c r="BU1221" s="5"/>
      <c r="BY1221" s="5"/>
      <c r="BZ1221" s="5"/>
      <c r="CD1221" s="5"/>
      <c r="CE1221" s="5"/>
      <c r="CI1221" s="5"/>
      <c r="CJ1221" s="5"/>
      <c r="CN1221" s="5"/>
      <c r="CO1221" s="5"/>
      <c r="CS1221" s="5"/>
      <c r="CT1221" s="5"/>
      <c r="CX1221" s="5"/>
      <c r="CY1221" s="5"/>
      <c r="DC1221" s="5"/>
      <c r="DD1221" s="5"/>
      <c r="DH1221" s="5"/>
      <c r="DI1221" s="5"/>
      <c r="DM1221" s="5"/>
      <c r="DN1221" s="5"/>
      <c r="DR1221" s="30"/>
    </row>
    <row r="1222" spans="1:122" ht="13.5" customHeight="1" x14ac:dyDescent="0.15">
      <c r="A1222" s="20">
        <v>1219</v>
      </c>
      <c r="V1222" s="52"/>
      <c r="AQ1222" s="27"/>
      <c r="AS1222" s="3"/>
      <c r="AT1222" s="4"/>
      <c r="AZ1222" s="5"/>
      <c r="BA1222" s="5"/>
      <c r="BD1222" s="6"/>
      <c r="BE1222" s="5"/>
      <c r="BF1222" s="5"/>
      <c r="BJ1222" s="5"/>
      <c r="BK1222" s="5"/>
      <c r="BO1222" s="5"/>
      <c r="BP1222" s="5"/>
      <c r="BT1222" s="5"/>
      <c r="BU1222" s="5"/>
      <c r="BY1222" s="5"/>
      <c r="BZ1222" s="5"/>
      <c r="CD1222" s="5"/>
      <c r="CE1222" s="5"/>
      <c r="CI1222" s="5"/>
      <c r="CJ1222" s="5"/>
      <c r="CN1222" s="5"/>
      <c r="CO1222" s="5"/>
      <c r="CS1222" s="5"/>
      <c r="CT1222" s="5"/>
      <c r="CX1222" s="5"/>
      <c r="CY1222" s="5"/>
      <c r="DC1222" s="5"/>
      <c r="DD1222" s="5"/>
      <c r="DH1222" s="5"/>
      <c r="DI1222" s="5"/>
      <c r="DM1222" s="5"/>
      <c r="DN1222" s="5"/>
      <c r="DR1222" s="30"/>
    </row>
    <row r="1223" spans="1:122" ht="13.5" customHeight="1" x14ac:dyDescent="0.15">
      <c r="A1223" s="20">
        <v>1220</v>
      </c>
      <c r="V1223" s="52"/>
      <c r="AQ1223" s="27"/>
      <c r="AS1223" s="3"/>
      <c r="AT1223" s="4"/>
      <c r="AZ1223" s="5"/>
      <c r="BA1223" s="5"/>
      <c r="BD1223" s="6"/>
      <c r="BE1223" s="5"/>
      <c r="BF1223" s="5"/>
      <c r="BJ1223" s="5"/>
      <c r="BK1223" s="5"/>
      <c r="BO1223" s="5"/>
      <c r="BP1223" s="5"/>
      <c r="BT1223" s="5"/>
      <c r="BU1223" s="5"/>
      <c r="BY1223" s="5"/>
      <c r="BZ1223" s="5"/>
      <c r="CD1223" s="5"/>
      <c r="CE1223" s="5"/>
      <c r="CI1223" s="5"/>
      <c r="CJ1223" s="5"/>
      <c r="CN1223" s="5"/>
      <c r="CO1223" s="5"/>
      <c r="CS1223" s="5"/>
      <c r="CT1223" s="5"/>
      <c r="CX1223" s="5"/>
      <c r="CY1223" s="5"/>
      <c r="DC1223" s="5"/>
      <c r="DD1223" s="5"/>
      <c r="DH1223" s="5"/>
      <c r="DI1223" s="5"/>
      <c r="DM1223" s="5"/>
      <c r="DN1223" s="5"/>
      <c r="DR1223" s="30"/>
    </row>
    <row r="1224" spans="1:122" ht="13.5" customHeight="1" x14ac:dyDescent="0.15">
      <c r="A1224" s="20">
        <v>1221</v>
      </c>
      <c r="V1224" s="52"/>
      <c r="AQ1224" s="27"/>
      <c r="AS1224" s="3"/>
      <c r="AT1224" s="4"/>
      <c r="AZ1224" s="5"/>
      <c r="BA1224" s="5"/>
      <c r="BD1224" s="6"/>
      <c r="BE1224" s="5"/>
      <c r="BF1224" s="5"/>
      <c r="BJ1224" s="5"/>
      <c r="BK1224" s="5"/>
      <c r="BO1224" s="5"/>
      <c r="BP1224" s="5"/>
      <c r="BT1224" s="5"/>
      <c r="BU1224" s="5"/>
      <c r="BY1224" s="5"/>
      <c r="BZ1224" s="5"/>
      <c r="CD1224" s="5"/>
      <c r="CE1224" s="5"/>
      <c r="CI1224" s="5"/>
      <c r="CJ1224" s="5"/>
      <c r="CN1224" s="5"/>
      <c r="CO1224" s="5"/>
      <c r="CS1224" s="5"/>
      <c r="CT1224" s="5"/>
      <c r="CX1224" s="5"/>
      <c r="CY1224" s="5"/>
      <c r="DC1224" s="5"/>
      <c r="DD1224" s="5"/>
      <c r="DH1224" s="5"/>
      <c r="DI1224" s="5"/>
      <c r="DM1224" s="5"/>
      <c r="DN1224" s="5"/>
      <c r="DR1224" s="30"/>
    </row>
    <row r="1225" spans="1:122" ht="13.5" customHeight="1" x14ac:dyDescent="0.15">
      <c r="A1225" s="20">
        <v>1222</v>
      </c>
      <c r="V1225" s="52"/>
      <c r="AQ1225" s="27"/>
      <c r="AS1225" s="3"/>
      <c r="AT1225" s="4"/>
      <c r="AZ1225" s="5"/>
      <c r="BA1225" s="5"/>
      <c r="BD1225" s="6"/>
      <c r="BE1225" s="5"/>
      <c r="BF1225" s="5"/>
      <c r="BJ1225" s="5"/>
      <c r="BK1225" s="5"/>
      <c r="BO1225" s="5"/>
      <c r="BP1225" s="5"/>
      <c r="BT1225" s="5"/>
      <c r="BU1225" s="5"/>
      <c r="BY1225" s="5"/>
      <c r="BZ1225" s="5"/>
      <c r="CD1225" s="5"/>
      <c r="CE1225" s="5"/>
      <c r="CI1225" s="5"/>
      <c r="CJ1225" s="5"/>
      <c r="CN1225" s="5"/>
      <c r="CO1225" s="5"/>
      <c r="CS1225" s="5"/>
      <c r="CT1225" s="5"/>
      <c r="CX1225" s="5"/>
      <c r="CY1225" s="5"/>
      <c r="DC1225" s="5"/>
      <c r="DD1225" s="5"/>
      <c r="DH1225" s="5"/>
      <c r="DI1225" s="5"/>
      <c r="DM1225" s="5"/>
      <c r="DN1225" s="5"/>
      <c r="DR1225" s="30"/>
    </row>
    <row r="1226" spans="1:122" ht="13.5" customHeight="1" x14ac:dyDescent="0.15">
      <c r="A1226" s="20">
        <v>1223</v>
      </c>
      <c r="V1226" s="52"/>
      <c r="AQ1226" s="27"/>
      <c r="AS1226" s="3"/>
      <c r="AT1226" s="4"/>
      <c r="AZ1226" s="5"/>
      <c r="BA1226" s="5"/>
      <c r="BD1226" s="6"/>
      <c r="BE1226" s="5"/>
      <c r="BF1226" s="5"/>
      <c r="BJ1226" s="5"/>
      <c r="BK1226" s="5"/>
      <c r="BO1226" s="5"/>
      <c r="BP1226" s="5"/>
      <c r="BT1226" s="5"/>
      <c r="BU1226" s="5"/>
      <c r="BY1226" s="5"/>
      <c r="BZ1226" s="5"/>
      <c r="CD1226" s="5"/>
      <c r="CE1226" s="5"/>
      <c r="CI1226" s="5"/>
      <c r="CJ1226" s="5"/>
      <c r="CN1226" s="5"/>
      <c r="CO1226" s="5"/>
      <c r="CS1226" s="5"/>
      <c r="CT1226" s="5"/>
      <c r="CX1226" s="5"/>
      <c r="CY1226" s="5"/>
      <c r="DC1226" s="5"/>
      <c r="DD1226" s="5"/>
      <c r="DH1226" s="5"/>
      <c r="DI1226" s="5"/>
      <c r="DM1226" s="5"/>
      <c r="DN1226" s="5"/>
      <c r="DR1226" s="30"/>
    </row>
    <row r="1227" spans="1:122" ht="13.5" customHeight="1" x14ac:dyDescent="0.15">
      <c r="A1227" s="20">
        <v>1224</v>
      </c>
      <c r="V1227" s="52"/>
      <c r="AQ1227" s="27"/>
      <c r="AS1227" s="3"/>
      <c r="AT1227" s="4"/>
      <c r="AZ1227" s="5"/>
      <c r="BA1227" s="5"/>
      <c r="BD1227" s="6"/>
      <c r="BE1227" s="5"/>
      <c r="BF1227" s="5"/>
      <c r="BJ1227" s="5"/>
      <c r="BK1227" s="5"/>
      <c r="BO1227" s="5"/>
      <c r="BP1227" s="5"/>
      <c r="BT1227" s="5"/>
      <c r="BU1227" s="5"/>
      <c r="BY1227" s="5"/>
      <c r="BZ1227" s="5"/>
      <c r="CD1227" s="5"/>
      <c r="CE1227" s="5"/>
      <c r="CI1227" s="5"/>
      <c r="CJ1227" s="5"/>
      <c r="CN1227" s="5"/>
      <c r="CO1227" s="5"/>
      <c r="CS1227" s="5"/>
      <c r="CT1227" s="5"/>
      <c r="CX1227" s="5"/>
      <c r="CY1227" s="5"/>
      <c r="DC1227" s="5"/>
      <c r="DD1227" s="5"/>
      <c r="DH1227" s="5"/>
      <c r="DI1227" s="5"/>
      <c r="DM1227" s="5"/>
      <c r="DN1227" s="5"/>
      <c r="DR1227" s="30"/>
    </row>
    <row r="1228" spans="1:122" ht="13.5" customHeight="1" x14ac:dyDescent="0.15">
      <c r="A1228" s="20">
        <v>1225</v>
      </c>
      <c r="V1228" s="52"/>
      <c r="AQ1228" s="27"/>
      <c r="AS1228" s="3"/>
      <c r="AT1228" s="4"/>
      <c r="AZ1228" s="5"/>
      <c r="BA1228" s="5"/>
      <c r="BD1228" s="6"/>
      <c r="BE1228" s="5"/>
      <c r="BF1228" s="5"/>
      <c r="BJ1228" s="5"/>
      <c r="BK1228" s="5"/>
      <c r="BO1228" s="5"/>
      <c r="BP1228" s="5"/>
      <c r="BT1228" s="5"/>
      <c r="BU1228" s="5"/>
      <c r="BY1228" s="5"/>
      <c r="BZ1228" s="5"/>
      <c r="CD1228" s="5"/>
      <c r="CE1228" s="5"/>
      <c r="CI1228" s="5"/>
      <c r="CJ1228" s="5"/>
      <c r="CN1228" s="5"/>
      <c r="CO1228" s="5"/>
      <c r="CS1228" s="5"/>
      <c r="CT1228" s="5"/>
      <c r="CX1228" s="5"/>
      <c r="CY1228" s="5"/>
      <c r="DC1228" s="5"/>
      <c r="DD1228" s="5"/>
      <c r="DH1228" s="5"/>
      <c r="DI1228" s="5"/>
      <c r="DM1228" s="5"/>
      <c r="DN1228" s="5"/>
      <c r="DR1228" s="30"/>
    </row>
    <row r="1229" spans="1:122" ht="13.5" customHeight="1" x14ac:dyDescent="0.15">
      <c r="A1229" s="20">
        <v>1226</v>
      </c>
      <c r="V1229" s="52"/>
      <c r="AQ1229" s="27"/>
      <c r="AS1229" s="3"/>
      <c r="AT1229" s="4"/>
      <c r="AZ1229" s="5"/>
      <c r="BA1229" s="5"/>
      <c r="BD1229" s="6"/>
      <c r="BE1229" s="5"/>
      <c r="BF1229" s="5"/>
      <c r="BJ1229" s="5"/>
      <c r="BK1229" s="5"/>
      <c r="BO1229" s="5"/>
      <c r="BP1229" s="5"/>
      <c r="BT1229" s="5"/>
      <c r="BU1229" s="5"/>
      <c r="BY1229" s="5"/>
      <c r="BZ1229" s="5"/>
      <c r="CD1229" s="5"/>
      <c r="CE1229" s="5"/>
      <c r="CI1229" s="5"/>
      <c r="CJ1229" s="5"/>
      <c r="CN1229" s="5"/>
      <c r="CO1229" s="5"/>
      <c r="CS1229" s="5"/>
      <c r="CT1229" s="5"/>
      <c r="CX1229" s="5"/>
      <c r="CY1229" s="5"/>
      <c r="DC1229" s="5"/>
      <c r="DD1229" s="5"/>
      <c r="DH1229" s="5"/>
      <c r="DI1229" s="5"/>
      <c r="DM1229" s="5"/>
      <c r="DN1229" s="5"/>
      <c r="DR1229" s="30"/>
    </row>
    <row r="1230" spans="1:122" ht="13.5" customHeight="1" x14ac:dyDescent="0.15">
      <c r="A1230" s="20">
        <v>1227</v>
      </c>
      <c r="V1230" s="52"/>
      <c r="AQ1230" s="27"/>
      <c r="AS1230" s="3"/>
      <c r="AT1230" s="4"/>
      <c r="AZ1230" s="5"/>
      <c r="BA1230" s="5"/>
      <c r="BD1230" s="6"/>
      <c r="BE1230" s="5"/>
      <c r="BF1230" s="5"/>
      <c r="BJ1230" s="5"/>
      <c r="BK1230" s="5"/>
      <c r="BO1230" s="5"/>
      <c r="BP1230" s="5"/>
      <c r="BT1230" s="5"/>
      <c r="BU1230" s="5"/>
      <c r="BY1230" s="5"/>
      <c r="BZ1230" s="5"/>
      <c r="CD1230" s="5"/>
      <c r="CE1230" s="5"/>
      <c r="CI1230" s="5"/>
      <c r="CJ1230" s="5"/>
      <c r="CN1230" s="5"/>
      <c r="CO1230" s="5"/>
      <c r="CS1230" s="5"/>
      <c r="CT1230" s="5"/>
      <c r="CX1230" s="5"/>
      <c r="CY1230" s="5"/>
      <c r="DC1230" s="5"/>
      <c r="DD1230" s="5"/>
      <c r="DH1230" s="5"/>
      <c r="DI1230" s="5"/>
      <c r="DM1230" s="5"/>
      <c r="DN1230" s="5"/>
      <c r="DR1230" s="30"/>
    </row>
    <row r="1231" spans="1:122" ht="13.5" customHeight="1" x14ac:dyDescent="0.15">
      <c r="A1231" s="20">
        <v>1228</v>
      </c>
      <c r="V1231" s="52"/>
      <c r="AQ1231" s="27"/>
      <c r="AS1231" s="3"/>
      <c r="AT1231" s="4"/>
      <c r="AZ1231" s="5"/>
      <c r="BA1231" s="5"/>
      <c r="BD1231" s="6"/>
      <c r="BE1231" s="5"/>
      <c r="BF1231" s="5"/>
      <c r="BJ1231" s="5"/>
      <c r="BK1231" s="5"/>
      <c r="BO1231" s="5"/>
      <c r="BP1231" s="5"/>
      <c r="BT1231" s="5"/>
      <c r="BU1231" s="5"/>
      <c r="BY1231" s="5"/>
      <c r="BZ1231" s="5"/>
      <c r="CD1231" s="5"/>
      <c r="CE1231" s="5"/>
      <c r="CI1231" s="5"/>
      <c r="CJ1231" s="5"/>
      <c r="CN1231" s="5"/>
      <c r="CO1231" s="5"/>
      <c r="CS1231" s="5"/>
      <c r="CT1231" s="5"/>
      <c r="CX1231" s="5"/>
      <c r="CY1231" s="5"/>
      <c r="DC1231" s="5"/>
      <c r="DD1231" s="5"/>
      <c r="DH1231" s="5"/>
      <c r="DI1231" s="5"/>
      <c r="DM1231" s="5"/>
      <c r="DN1231" s="5"/>
      <c r="DR1231" s="30"/>
    </row>
    <row r="1232" spans="1:122" ht="13.5" customHeight="1" x14ac:dyDescent="0.15">
      <c r="A1232" s="20">
        <v>1229</v>
      </c>
      <c r="V1232" s="52"/>
      <c r="AQ1232" s="27"/>
      <c r="AS1232" s="3"/>
      <c r="AT1232" s="4"/>
      <c r="AZ1232" s="5"/>
      <c r="BA1232" s="5"/>
      <c r="BD1232" s="6"/>
      <c r="BE1232" s="5"/>
      <c r="BF1232" s="5"/>
      <c r="BJ1232" s="5"/>
      <c r="BK1232" s="5"/>
      <c r="BO1232" s="5"/>
      <c r="BP1232" s="5"/>
      <c r="BT1232" s="5"/>
      <c r="BU1232" s="5"/>
      <c r="BY1232" s="5"/>
      <c r="BZ1232" s="5"/>
      <c r="CD1232" s="5"/>
      <c r="CE1232" s="5"/>
      <c r="CI1232" s="5"/>
      <c r="CJ1232" s="5"/>
      <c r="CN1232" s="5"/>
      <c r="CO1232" s="5"/>
      <c r="CS1232" s="5"/>
      <c r="CT1232" s="5"/>
      <c r="CX1232" s="5"/>
      <c r="CY1232" s="5"/>
      <c r="DC1232" s="5"/>
      <c r="DD1232" s="5"/>
      <c r="DH1232" s="5"/>
      <c r="DI1232" s="5"/>
      <c r="DM1232" s="5"/>
      <c r="DN1232" s="5"/>
      <c r="DR1232" s="30"/>
    </row>
    <row r="1233" spans="1:122" ht="13.5" customHeight="1" x14ac:dyDescent="0.15">
      <c r="A1233" s="20">
        <v>1230</v>
      </c>
      <c r="V1233" s="52"/>
      <c r="AQ1233" s="27"/>
      <c r="AS1233" s="3"/>
      <c r="AT1233" s="4"/>
      <c r="AZ1233" s="5"/>
      <c r="BA1233" s="5"/>
      <c r="BD1233" s="6"/>
      <c r="BE1233" s="5"/>
      <c r="BF1233" s="5"/>
      <c r="BJ1233" s="5"/>
      <c r="BK1233" s="5"/>
      <c r="BO1233" s="5"/>
      <c r="BP1233" s="5"/>
      <c r="BT1233" s="5"/>
      <c r="BU1233" s="5"/>
      <c r="BY1233" s="5"/>
      <c r="BZ1233" s="5"/>
      <c r="CD1233" s="5"/>
      <c r="CE1233" s="5"/>
      <c r="CI1233" s="5"/>
      <c r="CJ1233" s="5"/>
      <c r="CN1233" s="5"/>
      <c r="CO1233" s="5"/>
      <c r="CS1233" s="5"/>
      <c r="CT1233" s="5"/>
      <c r="CX1233" s="5"/>
      <c r="CY1233" s="5"/>
      <c r="DC1233" s="5"/>
      <c r="DD1233" s="5"/>
      <c r="DH1233" s="5"/>
      <c r="DI1233" s="5"/>
      <c r="DM1233" s="5"/>
      <c r="DN1233" s="5"/>
      <c r="DR1233" s="30"/>
    </row>
    <row r="1234" spans="1:122" ht="13.5" customHeight="1" x14ac:dyDescent="0.15">
      <c r="A1234" s="20">
        <v>1231</v>
      </c>
      <c r="V1234" s="52"/>
      <c r="AQ1234" s="27"/>
      <c r="AS1234" s="3"/>
      <c r="AT1234" s="4"/>
      <c r="AZ1234" s="5"/>
      <c r="BA1234" s="5"/>
      <c r="BD1234" s="6"/>
      <c r="BE1234" s="5"/>
      <c r="BF1234" s="5"/>
      <c r="BJ1234" s="5"/>
      <c r="BK1234" s="5"/>
      <c r="BO1234" s="5"/>
      <c r="BP1234" s="5"/>
      <c r="BT1234" s="5"/>
      <c r="BU1234" s="5"/>
      <c r="BY1234" s="5"/>
      <c r="BZ1234" s="5"/>
      <c r="CD1234" s="5"/>
      <c r="CE1234" s="5"/>
      <c r="CI1234" s="5"/>
      <c r="CJ1234" s="5"/>
      <c r="CN1234" s="5"/>
      <c r="CO1234" s="5"/>
      <c r="CS1234" s="5"/>
      <c r="CT1234" s="5"/>
      <c r="CX1234" s="5"/>
      <c r="CY1234" s="5"/>
      <c r="DC1234" s="5"/>
      <c r="DD1234" s="5"/>
      <c r="DH1234" s="5"/>
      <c r="DI1234" s="5"/>
      <c r="DM1234" s="5"/>
      <c r="DN1234" s="5"/>
      <c r="DR1234" s="30"/>
    </row>
    <row r="1235" spans="1:122" ht="13.5" customHeight="1" x14ac:dyDescent="0.15">
      <c r="A1235" s="20">
        <v>1232</v>
      </c>
      <c r="V1235" s="52"/>
      <c r="AQ1235" s="27"/>
      <c r="AS1235" s="3"/>
      <c r="AT1235" s="4"/>
      <c r="AZ1235" s="5"/>
      <c r="BA1235" s="5"/>
      <c r="BD1235" s="6"/>
      <c r="BE1235" s="5"/>
      <c r="BF1235" s="5"/>
      <c r="BJ1235" s="5"/>
      <c r="BK1235" s="5"/>
      <c r="BO1235" s="5"/>
      <c r="BP1235" s="5"/>
      <c r="BT1235" s="5"/>
      <c r="BU1235" s="5"/>
      <c r="BY1235" s="5"/>
      <c r="BZ1235" s="5"/>
      <c r="CD1235" s="5"/>
      <c r="CE1235" s="5"/>
      <c r="CI1235" s="5"/>
      <c r="CJ1235" s="5"/>
      <c r="CN1235" s="5"/>
      <c r="CO1235" s="5"/>
      <c r="CS1235" s="5"/>
      <c r="CT1235" s="5"/>
      <c r="CX1235" s="5"/>
      <c r="CY1235" s="5"/>
      <c r="DC1235" s="5"/>
      <c r="DD1235" s="5"/>
      <c r="DH1235" s="5"/>
      <c r="DI1235" s="5"/>
      <c r="DM1235" s="5"/>
      <c r="DN1235" s="5"/>
      <c r="DR1235" s="30"/>
    </row>
    <row r="1236" spans="1:122" ht="13.5" customHeight="1" x14ac:dyDescent="0.15">
      <c r="A1236" s="20">
        <v>1233</v>
      </c>
      <c r="V1236" s="52"/>
      <c r="AQ1236" s="27"/>
      <c r="AS1236" s="3"/>
      <c r="AT1236" s="4"/>
      <c r="AZ1236" s="5"/>
      <c r="BA1236" s="5"/>
      <c r="BD1236" s="6"/>
      <c r="BE1236" s="5"/>
      <c r="BF1236" s="5"/>
      <c r="BJ1236" s="5"/>
      <c r="BK1236" s="5"/>
      <c r="BO1236" s="5"/>
      <c r="BP1236" s="5"/>
      <c r="BT1236" s="5"/>
      <c r="BU1236" s="5"/>
      <c r="BY1236" s="5"/>
      <c r="BZ1236" s="5"/>
      <c r="CD1236" s="5"/>
      <c r="CE1236" s="5"/>
      <c r="CI1236" s="5"/>
      <c r="CJ1236" s="5"/>
      <c r="CN1236" s="5"/>
      <c r="CO1236" s="5"/>
      <c r="CS1236" s="5"/>
      <c r="CT1236" s="5"/>
      <c r="CX1236" s="5"/>
      <c r="CY1236" s="5"/>
      <c r="DC1236" s="5"/>
      <c r="DD1236" s="5"/>
      <c r="DH1236" s="5"/>
      <c r="DI1236" s="5"/>
      <c r="DM1236" s="5"/>
      <c r="DN1236" s="5"/>
      <c r="DR1236" s="30"/>
    </row>
    <row r="1237" spans="1:122" ht="13.5" customHeight="1" x14ac:dyDescent="0.15">
      <c r="A1237" s="20">
        <v>1234</v>
      </c>
      <c r="V1237" s="52"/>
      <c r="AQ1237" s="27"/>
      <c r="AS1237" s="3"/>
      <c r="AT1237" s="4"/>
      <c r="AZ1237" s="5"/>
      <c r="BA1237" s="5"/>
      <c r="BD1237" s="6"/>
      <c r="BE1237" s="5"/>
      <c r="BF1237" s="5"/>
      <c r="BJ1237" s="5"/>
      <c r="BK1237" s="5"/>
      <c r="BO1237" s="5"/>
      <c r="BP1237" s="5"/>
      <c r="BT1237" s="5"/>
      <c r="BU1237" s="5"/>
      <c r="BY1237" s="5"/>
      <c r="BZ1237" s="5"/>
      <c r="CD1237" s="5"/>
      <c r="CE1237" s="5"/>
      <c r="CI1237" s="5"/>
      <c r="CJ1237" s="5"/>
      <c r="CN1237" s="5"/>
      <c r="CO1237" s="5"/>
      <c r="CS1237" s="5"/>
      <c r="CT1237" s="5"/>
      <c r="CX1237" s="5"/>
      <c r="CY1237" s="5"/>
      <c r="DC1237" s="5"/>
      <c r="DD1237" s="5"/>
      <c r="DH1237" s="5"/>
      <c r="DI1237" s="5"/>
      <c r="DM1237" s="5"/>
      <c r="DN1237" s="5"/>
      <c r="DR1237" s="30"/>
    </row>
    <row r="1238" spans="1:122" ht="13.5" customHeight="1" x14ac:dyDescent="0.15">
      <c r="A1238" s="20">
        <v>1235</v>
      </c>
      <c r="V1238" s="52"/>
      <c r="AQ1238" s="27"/>
      <c r="AS1238" s="3"/>
      <c r="AT1238" s="4"/>
      <c r="AZ1238" s="5"/>
      <c r="BA1238" s="5"/>
      <c r="BD1238" s="6"/>
      <c r="BE1238" s="5"/>
      <c r="BF1238" s="5"/>
      <c r="BJ1238" s="5"/>
      <c r="BK1238" s="5"/>
      <c r="BO1238" s="5"/>
      <c r="BP1238" s="5"/>
      <c r="BT1238" s="5"/>
      <c r="BU1238" s="5"/>
      <c r="BY1238" s="5"/>
      <c r="BZ1238" s="5"/>
      <c r="CD1238" s="5"/>
      <c r="CE1238" s="5"/>
      <c r="CI1238" s="5"/>
      <c r="CJ1238" s="5"/>
      <c r="CN1238" s="5"/>
      <c r="CO1238" s="5"/>
      <c r="CS1238" s="5"/>
      <c r="CT1238" s="5"/>
      <c r="CX1238" s="5"/>
      <c r="CY1238" s="5"/>
      <c r="DC1238" s="5"/>
      <c r="DD1238" s="5"/>
      <c r="DH1238" s="5"/>
      <c r="DI1238" s="5"/>
      <c r="DM1238" s="5"/>
      <c r="DN1238" s="5"/>
      <c r="DR1238" s="30"/>
    </row>
    <row r="1239" spans="1:122" ht="13.5" customHeight="1" x14ac:dyDescent="0.15">
      <c r="A1239" s="20">
        <v>1236</v>
      </c>
      <c r="V1239" s="52"/>
      <c r="AQ1239" s="27"/>
      <c r="AS1239" s="3"/>
      <c r="AT1239" s="4"/>
      <c r="AZ1239" s="5"/>
      <c r="BA1239" s="5"/>
      <c r="BD1239" s="6"/>
      <c r="BE1239" s="5"/>
      <c r="BF1239" s="5"/>
      <c r="BJ1239" s="5"/>
      <c r="BK1239" s="5"/>
      <c r="BO1239" s="5"/>
      <c r="BP1239" s="5"/>
      <c r="BT1239" s="5"/>
      <c r="BU1239" s="5"/>
      <c r="BY1239" s="5"/>
      <c r="BZ1239" s="5"/>
      <c r="CD1239" s="5"/>
      <c r="CE1239" s="5"/>
      <c r="CI1239" s="5"/>
      <c r="CJ1239" s="5"/>
      <c r="CN1239" s="5"/>
      <c r="CO1239" s="5"/>
      <c r="CS1239" s="5"/>
      <c r="CT1239" s="5"/>
      <c r="CX1239" s="5"/>
      <c r="CY1239" s="5"/>
      <c r="DC1239" s="5"/>
      <c r="DD1239" s="5"/>
      <c r="DH1239" s="5"/>
      <c r="DI1239" s="5"/>
      <c r="DM1239" s="5"/>
      <c r="DN1239" s="5"/>
      <c r="DR1239" s="30"/>
    </row>
    <row r="1240" spans="1:122" ht="13.5" customHeight="1" x14ac:dyDescent="0.15">
      <c r="A1240" s="20">
        <v>1237</v>
      </c>
      <c r="V1240" s="52"/>
      <c r="AQ1240" s="27"/>
      <c r="AS1240" s="3"/>
      <c r="AT1240" s="4"/>
      <c r="AZ1240" s="5"/>
      <c r="BA1240" s="5"/>
      <c r="BD1240" s="6"/>
      <c r="BE1240" s="5"/>
      <c r="BF1240" s="5"/>
      <c r="BJ1240" s="5"/>
      <c r="BK1240" s="5"/>
      <c r="BO1240" s="5"/>
      <c r="BP1240" s="5"/>
      <c r="BT1240" s="5"/>
      <c r="BU1240" s="5"/>
      <c r="BY1240" s="5"/>
      <c r="BZ1240" s="5"/>
      <c r="CD1240" s="5"/>
      <c r="CE1240" s="5"/>
      <c r="CI1240" s="5"/>
      <c r="CJ1240" s="5"/>
      <c r="CN1240" s="5"/>
      <c r="CO1240" s="5"/>
      <c r="CS1240" s="5"/>
      <c r="CT1240" s="5"/>
      <c r="CX1240" s="5"/>
      <c r="CY1240" s="5"/>
      <c r="DC1240" s="5"/>
      <c r="DD1240" s="5"/>
      <c r="DH1240" s="5"/>
      <c r="DI1240" s="5"/>
      <c r="DM1240" s="5"/>
      <c r="DN1240" s="5"/>
      <c r="DR1240" s="30"/>
    </row>
    <row r="1241" spans="1:122" ht="13.5" customHeight="1" x14ac:dyDescent="0.15">
      <c r="A1241" s="20">
        <v>1238</v>
      </c>
      <c r="V1241" s="52"/>
      <c r="AQ1241" s="27"/>
      <c r="AS1241" s="3"/>
      <c r="AT1241" s="4"/>
      <c r="AZ1241" s="5"/>
      <c r="BA1241" s="5"/>
      <c r="BD1241" s="6"/>
      <c r="BE1241" s="5"/>
      <c r="BF1241" s="5"/>
      <c r="BJ1241" s="5"/>
      <c r="BK1241" s="5"/>
      <c r="BO1241" s="5"/>
      <c r="BP1241" s="5"/>
      <c r="BT1241" s="5"/>
      <c r="BU1241" s="5"/>
      <c r="BY1241" s="5"/>
      <c r="BZ1241" s="5"/>
      <c r="CD1241" s="5"/>
      <c r="CE1241" s="5"/>
      <c r="CI1241" s="5"/>
      <c r="CJ1241" s="5"/>
      <c r="CN1241" s="5"/>
      <c r="CO1241" s="5"/>
      <c r="CS1241" s="5"/>
      <c r="CT1241" s="5"/>
      <c r="CX1241" s="5"/>
      <c r="CY1241" s="5"/>
      <c r="DC1241" s="5"/>
      <c r="DD1241" s="5"/>
      <c r="DH1241" s="5"/>
      <c r="DI1241" s="5"/>
      <c r="DM1241" s="5"/>
      <c r="DN1241" s="5"/>
      <c r="DR1241" s="30"/>
    </row>
    <row r="1242" spans="1:122" ht="13.5" customHeight="1" x14ac:dyDescent="0.15">
      <c r="A1242" s="20">
        <v>1239</v>
      </c>
      <c r="V1242" s="52"/>
      <c r="AQ1242" s="27"/>
      <c r="AS1242" s="3"/>
      <c r="AT1242" s="4"/>
      <c r="AZ1242" s="5"/>
      <c r="BA1242" s="5"/>
      <c r="BD1242" s="6"/>
      <c r="BE1242" s="5"/>
      <c r="BF1242" s="5"/>
      <c r="BJ1242" s="5"/>
      <c r="BK1242" s="5"/>
      <c r="BO1242" s="5"/>
      <c r="BP1242" s="5"/>
      <c r="BT1242" s="5"/>
      <c r="BU1242" s="5"/>
      <c r="BY1242" s="5"/>
      <c r="BZ1242" s="5"/>
      <c r="CD1242" s="5"/>
      <c r="CE1242" s="5"/>
      <c r="CI1242" s="5"/>
      <c r="CJ1242" s="5"/>
      <c r="CN1242" s="5"/>
      <c r="CO1242" s="5"/>
      <c r="CS1242" s="5"/>
      <c r="CT1242" s="5"/>
      <c r="CX1242" s="5"/>
      <c r="CY1242" s="5"/>
      <c r="DC1242" s="5"/>
      <c r="DD1242" s="5"/>
      <c r="DH1242" s="5"/>
      <c r="DI1242" s="5"/>
      <c r="DM1242" s="5"/>
      <c r="DN1242" s="5"/>
      <c r="DR1242" s="30"/>
    </row>
    <row r="1243" spans="1:122" ht="13.5" customHeight="1" x14ac:dyDescent="0.15">
      <c r="A1243" s="20">
        <v>1240</v>
      </c>
      <c r="V1243" s="52"/>
      <c r="AQ1243" s="27"/>
      <c r="AS1243" s="3"/>
      <c r="AT1243" s="4"/>
      <c r="AZ1243" s="5"/>
      <c r="BA1243" s="5"/>
      <c r="BD1243" s="6"/>
      <c r="BE1243" s="5"/>
      <c r="BF1243" s="5"/>
      <c r="BJ1243" s="5"/>
      <c r="BK1243" s="5"/>
      <c r="BO1243" s="5"/>
      <c r="BP1243" s="5"/>
      <c r="BT1243" s="5"/>
      <c r="BU1243" s="5"/>
      <c r="BY1243" s="5"/>
      <c r="BZ1243" s="5"/>
      <c r="CD1243" s="5"/>
      <c r="CE1243" s="5"/>
      <c r="CI1243" s="5"/>
      <c r="CJ1243" s="5"/>
      <c r="CN1243" s="5"/>
      <c r="CO1243" s="5"/>
      <c r="CS1243" s="5"/>
      <c r="CT1243" s="5"/>
      <c r="CX1243" s="5"/>
      <c r="CY1243" s="5"/>
      <c r="DC1243" s="5"/>
      <c r="DD1243" s="5"/>
      <c r="DH1243" s="5"/>
      <c r="DI1243" s="5"/>
      <c r="DM1243" s="5"/>
      <c r="DN1243" s="5"/>
      <c r="DR1243" s="30"/>
    </row>
    <row r="1244" spans="1:122" ht="13.5" customHeight="1" x14ac:dyDescent="0.15">
      <c r="A1244" s="20">
        <v>1241</v>
      </c>
      <c r="V1244" s="52"/>
      <c r="AQ1244" s="27"/>
      <c r="AS1244" s="3"/>
      <c r="AT1244" s="4"/>
      <c r="AZ1244" s="5"/>
      <c r="BA1244" s="5"/>
      <c r="BD1244" s="6"/>
      <c r="BE1244" s="5"/>
      <c r="BF1244" s="5"/>
      <c r="BJ1244" s="5"/>
      <c r="BK1244" s="5"/>
      <c r="BO1244" s="5"/>
      <c r="BP1244" s="5"/>
      <c r="BT1244" s="5"/>
      <c r="BU1244" s="5"/>
      <c r="BY1244" s="5"/>
      <c r="BZ1244" s="5"/>
      <c r="CD1244" s="5"/>
      <c r="CE1244" s="5"/>
      <c r="CI1244" s="5"/>
      <c r="CJ1244" s="5"/>
      <c r="CN1244" s="5"/>
      <c r="CO1244" s="5"/>
      <c r="CS1244" s="5"/>
      <c r="CT1244" s="5"/>
      <c r="CX1244" s="5"/>
      <c r="CY1244" s="5"/>
      <c r="DC1244" s="5"/>
      <c r="DD1244" s="5"/>
      <c r="DH1244" s="5"/>
      <c r="DI1244" s="5"/>
      <c r="DM1244" s="5"/>
      <c r="DN1244" s="5"/>
      <c r="DR1244" s="30"/>
    </row>
    <row r="1245" spans="1:122" ht="13.5" customHeight="1" x14ac:dyDescent="0.15">
      <c r="A1245" s="20">
        <v>1242</v>
      </c>
      <c r="V1245" s="52"/>
      <c r="AQ1245" s="27"/>
      <c r="AS1245" s="3"/>
      <c r="AT1245" s="4"/>
      <c r="AZ1245" s="5"/>
      <c r="BA1245" s="5"/>
      <c r="BD1245" s="6"/>
      <c r="BE1245" s="5"/>
      <c r="BF1245" s="5"/>
      <c r="BJ1245" s="5"/>
      <c r="BK1245" s="5"/>
      <c r="BO1245" s="5"/>
      <c r="BP1245" s="5"/>
      <c r="BT1245" s="5"/>
      <c r="BU1245" s="5"/>
      <c r="BY1245" s="5"/>
      <c r="BZ1245" s="5"/>
      <c r="CD1245" s="5"/>
      <c r="CE1245" s="5"/>
      <c r="CI1245" s="5"/>
      <c r="CJ1245" s="5"/>
      <c r="CN1245" s="5"/>
      <c r="CO1245" s="5"/>
      <c r="CS1245" s="5"/>
      <c r="CT1245" s="5"/>
      <c r="CX1245" s="5"/>
      <c r="CY1245" s="5"/>
      <c r="DC1245" s="5"/>
      <c r="DD1245" s="5"/>
      <c r="DH1245" s="5"/>
      <c r="DI1245" s="5"/>
      <c r="DM1245" s="5"/>
      <c r="DN1245" s="5"/>
      <c r="DR1245" s="30"/>
    </row>
    <row r="1246" spans="1:122" ht="13.5" customHeight="1" x14ac:dyDescent="0.15">
      <c r="A1246" s="20">
        <v>1243</v>
      </c>
      <c r="V1246" s="52"/>
      <c r="AQ1246" s="27"/>
      <c r="AS1246" s="3"/>
      <c r="AT1246" s="4"/>
      <c r="AZ1246" s="5"/>
      <c r="BA1246" s="5"/>
      <c r="BD1246" s="6"/>
      <c r="BE1246" s="5"/>
      <c r="BF1246" s="5"/>
      <c r="BJ1246" s="5"/>
      <c r="BK1246" s="5"/>
      <c r="BO1246" s="5"/>
      <c r="BP1246" s="5"/>
      <c r="BT1246" s="5"/>
      <c r="BU1246" s="5"/>
      <c r="BY1246" s="5"/>
      <c r="BZ1246" s="5"/>
      <c r="CD1246" s="5"/>
      <c r="CE1246" s="5"/>
      <c r="CI1246" s="5"/>
      <c r="CJ1246" s="5"/>
      <c r="CN1246" s="5"/>
      <c r="CO1246" s="5"/>
      <c r="CS1246" s="5"/>
      <c r="CT1246" s="5"/>
      <c r="CX1246" s="5"/>
      <c r="CY1246" s="5"/>
      <c r="DC1246" s="5"/>
      <c r="DD1246" s="5"/>
      <c r="DH1246" s="5"/>
      <c r="DI1246" s="5"/>
      <c r="DM1246" s="5"/>
      <c r="DN1246" s="5"/>
      <c r="DR1246" s="30"/>
    </row>
    <row r="1247" spans="1:122" ht="13.5" customHeight="1" x14ac:dyDescent="0.15">
      <c r="A1247" s="20">
        <v>1244</v>
      </c>
      <c r="V1247" s="52"/>
      <c r="AQ1247" s="27"/>
      <c r="AS1247" s="3"/>
      <c r="AT1247" s="4"/>
      <c r="AZ1247" s="5"/>
      <c r="BA1247" s="5"/>
      <c r="BD1247" s="6"/>
      <c r="BE1247" s="5"/>
      <c r="BF1247" s="5"/>
      <c r="BJ1247" s="5"/>
      <c r="BK1247" s="5"/>
      <c r="BO1247" s="5"/>
      <c r="BP1247" s="5"/>
      <c r="BT1247" s="5"/>
      <c r="BU1247" s="5"/>
      <c r="BY1247" s="5"/>
      <c r="BZ1247" s="5"/>
      <c r="CD1247" s="5"/>
      <c r="CE1247" s="5"/>
      <c r="CI1247" s="5"/>
      <c r="CJ1247" s="5"/>
      <c r="CN1247" s="5"/>
      <c r="CO1247" s="5"/>
      <c r="CS1247" s="5"/>
      <c r="CT1247" s="5"/>
      <c r="CX1247" s="5"/>
      <c r="CY1247" s="5"/>
      <c r="DC1247" s="5"/>
      <c r="DD1247" s="5"/>
      <c r="DH1247" s="5"/>
      <c r="DI1247" s="5"/>
      <c r="DM1247" s="5"/>
      <c r="DN1247" s="5"/>
      <c r="DR1247" s="30"/>
    </row>
    <row r="1248" spans="1:122" ht="13.5" customHeight="1" x14ac:dyDescent="0.15">
      <c r="A1248" s="20">
        <v>1245</v>
      </c>
      <c r="V1248" s="52"/>
      <c r="AQ1248" s="27"/>
      <c r="AS1248" s="3"/>
      <c r="AT1248" s="4"/>
      <c r="AZ1248" s="5"/>
      <c r="BA1248" s="5"/>
      <c r="BD1248" s="6"/>
      <c r="BE1248" s="5"/>
      <c r="BF1248" s="5"/>
      <c r="BJ1248" s="5"/>
      <c r="BK1248" s="5"/>
      <c r="BO1248" s="5"/>
      <c r="BP1248" s="5"/>
      <c r="BT1248" s="5"/>
      <c r="BU1248" s="5"/>
      <c r="BY1248" s="5"/>
      <c r="BZ1248" s="5"/>
      <c r="CD1248" s="5"/>
      <c r="CE1248" s="5"/>
      <c r="CI1248" s="5"/>
      <c r="CJ1248" s="5"/>
      <c r="CN1248" s="5"/>
      <c r="CO1248" s="5"/>
      <c r="CS1248" s="5"/>
      <c r="CT1248" s="5"/>
      <c r="CX1248" s="5"/>
      <c r="CY1248" s="5"/>
      <c r="DC1248" s="5"/>
      <c r="DD1248" s="5"/>
      <c r="DH1248" s="5"/>
      <c r="DI1248" s="5"/>
      <c r="DM1248" s="5"/>
      <c r="DN1248" s="5"/>
      <c r="DR1248" s="30"/>
    </row>
    <row r="1249" spans="1:122" ht="13.5" customHeight="1" x14ac:dyDescent="0.15">
      <c r="A1249" s="20">
        <v>1246</v>
      </c>
      <c r="V1249" s="52"/>
      <c r="AQ1249" s="27"/>
      <c r="AS1249" s="3"/>
      <c r="AT1249" s="4"/>
      <c r="AZ1249" s="5"/>
      <c r="BA1249" s="5"/>
      <c r="BD1249" s="6"/>
      <c r="BE1249" s="5"/>
      <c r="BF1249" s="5"/>
      <c r="BJ1249" s="5"/>
      <c r="BK1249" s="5"/>
      <c r="BO1249" s="5"/>
      <c r="BP1249" s="5"/>
      <c r="BT1249" s="5"/>
      <c r="BU1249" s="5"/>
      <c r="BY1249" s="5"/>
      <c r="BZ1249" s="5"/>
      <c r="CD1249" s="5"/>
      <c r="CE1249" s="5"/>
      <c r="CI1249" s="5"/>
      <c r="CJ1249" s="5"/>
      <c r="CN1249" s="5"/>
      <c r="CO1249" s="5"/>
      <c r="CS1249" s="5"/>
      <c r="CT1249" s="5"/>
      <c r="CX1249" s="5"/>
      <c r="CY1249" s="5"/>
      <c r="DC1249" s="5"/>
      <c r="DD1249" s="5"/>
      <c r="DH1249" s="5"/>
      <c r="DI1249" s="5"/>
      <c r="DM1249" s="5"/>
      <c r="DN1249" s="5"/>
      <c r="DR1249" s="30"/>
    </row>
    <row r="1250" spans="1:122" ht="13.5" customHeight="1" x14ac:dyDescent="0.15">
      <c r="A1250" s="20">
        <v>1247</v>
      </c>
      <c r="V1250" s="52"/>
      <c r="AQ1250" s="27"/>
      <c r="AS1250" s="3"/>
      <c r="AT1250" s="4"/>
      <c r="AZ1250" s="5"/>
      <c r="BA1250" s="5"/>
      <c r="BD1250" s="6"/>
      <c r="BE1250" s="5"/>
      <c r="BF1250" s="5"/>
      <c r="BJ1250" s="5"/>
      <c r="BK1250" s="5"/>
      <c r="BO1250" s="5"/>
      <c r="BP1250" s="5"/>
      <c r="BT1250" s="5"/>
      <c r="BU1250" s="5"/>
      <c r="BY1250" s="5"/>
      <c r="BZ1250" s="5"/>
      <c r="CD1250" s="5"/>
      <c r="CE1250" s="5"/>
      <c r="CI1250" s="5"/>
      <c r="CJ1250" s="5"/>
      <c r="CN1250" s="5"/>
      <c r="CO1250" s="5"/>
      <c r="CS1250" s="5"/>
      <c r="CT1250" s="5"/>
      <c r="CX1250" s="5"/>
      <c r="CY1250" s="5"/>
      <c r="DC1250" s="5"/>
      <c r="DD1250" s="5"/>
      <c r="DH1250" s="5"/>
      <c r="DI1250" s="5"/>
      <c r="DM1250" s="5"/>
      <c r="DN1250" s="5"/>
      <c r="DR1250" s="30"/>
    </row>
    <row r="1251" spans="1:122" ht="13.5" customHeight="1" x14ac:dyDescent="0.15">
      <c r="A1251" s="20">
        <v>1248</v>
      </c>
      <c r="V1251" s="52"/>
      <c r="AQ1251" s="27"/>
      <c r="AS1251" s="3"/>
      <c r="AT1251" s="4"/>
      <c r="AZ1251" s="5"/>
      <c r="BA1251" s="5"/>
      <c r="BD1251" s="6"/>
      <c r="BE1251" s="5"/>
      <c r="BF1251" s="5"/>
      <c r="BJ1251" s="5"/>
      <c r="BK1251" s="5"/>
      <c r="BO1251" s="5"/>
      <c r="BP1251" s="5"/>
      <c r="BT1251" s="5"/>
      <c r="BU1251" s="5"/>
      <c r="BY1251" s="5"/>
      <c r="BZ1251" s="5"/>
      <c r="CD1251" s="5"/>
      <c r="CE1251" s="5"/>
      <c r="CI1251" s="5"/>
      <c r="CJ1251" s="5"/>
      <c r="CN1251" s="5"/>
      <c r="CO1251" s="5"/>
      <c r="CS1251" s="5"/>
      <c r="CT1251" s="5"/>
      <c r="CX1251" s="5"/>
      <c r="CY1251" s="5"/>
      <c r="DC1251" s="5"/>
      <c r="DD1251" s="5"/>
      <c r="DH1251" s="5"/>
      <c r="DI1251" s="5"/>
      <c r="DM1251" s="5"/>
      <c r="DN1251" s="5"/>
      <c r="DR1251" s="30"/>
    </row>
    <row r="1252" spans="1:122" ht="13.5" customHeight="1" x14ac:dyDescent="0.15">
      <c r="A1252" s="20">
        <v>1249</v>
      </c>
      <c r="V1252" s="52"/>
      <c r="AQ1252" s="27"/>
      <c r="AS1252" s="3"/>
      <c r="AT1252" s="4"/>
      <c r="AZ1252" s="5"/>
      <c r="BA1252" s="5"/>
      <c r="BD1252" s="6"/>
      <c r="BE1252" s="5"/>
      <c r="BF1252" s="5"/>
      <c r="BJ1252" s="5"/>
      <c r="BK1252" s="5"/>
      <c r="BO1252" s="5"/>
      <c r="BP1252" s="5"/>
      <c r="BT1252" s="5"/>
      <c r="BU1252" s="5"/>
      <c r="BY1252" s="5"/>
      <c r="BZ1252" s="5"/>
      <c r="CD1252" s="5"/>
      <c r="CE1252" s="5"/>
      <c r="CI1252" s="5"/>
      <c r="CJ1252" s="5"/>
      <c r="CN1252" s="5"/>
      <c r="CO1252" s="5"/>
      <c r="CS1252" s="5"/>
      <c r="CT1252" s="5"/>
      <c r="CX1252" s="5"/>
      <c r="CY1252" s="5"/>
      <c r="DC1252" s="5"/>
      <c r="DD1252" s="5"/>
      <c r="DH1252" s="5"/>
      <c r="DI1252" s="5"/>
      <c r="DM1252" s="5"/>
      <c r="DN1252" s="5"/>
      <c r="DR1252" s="30"/>
    </row>
    <row r="1253" spans="1:122" ht="13.5" customHeight="1" x14ac:dyDescent="0.15">
      <c r="A1253" s="20">
        <v>1250</v>
      </c>
      <c r="V1253" s="52"/>
      <c r="AQ1253" s="27"/>
      <c r="AS1253" s="3"/>
      <c r="AT1253" s="4"/>
      <c r="AZ1253" s="5"/>
      <c r="BA1253" s="5"/>
      <c r="BD1253" s="6"/>
      <c r="BE1253" s="5"/>
      <c r="BF1253" s="5"/>
      <c r="BJ1253" s="5"/>
      <c r="BK1253" s="5"/>
      <c r="BO1253" s="5"/>
      <c r="BP1253" s="5"/>
      <c r="BT1253" s="5"/>
      <c r="BU1253" s="5"/>
      <c r="BY1253" s="5"/>
      <c r="BZ1253" s="5"/>
      <c r="CD1253" s="5"/>
      <c r="CE1253" s="5"/>
      <c r="CI1253" s="5"/>
      <c r="CJ1253" s="5"/>
      <c r="CN1253" s="5"/>
      <c r="CO1253" s="5"/>
      <c r="CS1253" s="5"/>
      <c r="CT1253" s="5"/>
      <c r="CX1253" s="5"/>
      <c r="CY1253" s="5"/>
      <c r="DC1253" s="5"/>
      <c r="DD1253" s="5"/>
      <c r="DH1253" s="5"/>
      <c r="DI1253" s="5"/>
      <c r="DM1253" s="5"/>
      <c r="DN1253" s="5"/>
      <c r="DR1253" s="30"/>
    </row>
    <row r="1254" spans="1:122" ht="13.5" customHeight="1" x14ac:dyDescent="0.15">
      <c r="A1254" s="20">
        <v>1251</v>
      </c>
      <c r="V1254" s="52"/>
      <c r="AQ1254" s="27"/>
      <c r="AS1254" s="3"/>
      <c r="AT1254" s="4"/>
      <c r="AZ1254" s="5"/>
      <c r="BA1254" s="5"/>
      <c r="BD1254" s="6"/>
      <c r="BE1254" s="5"/>
      <c r="BF1254" s="5"/>
      <c r="BJ1254" s="5"/>
      <c r="BK1254" s="5"/>
      <c r="BO1254" s="5"/>
      <c r="BP1254" s="5"/>
      <c r="BT1254" s="5"/>
      <c r="BU1254" s="5"/>
      <c r="BY1254" s="5"/>
      <c r="BZ1254" s="5"/>
      <c r="CD1254" s="5"/>
      <c r="CE1254" s="5"/>
      <c r="CI1254" s="5"/>
      <c r="CJ1254" s="5"/>
      <c r="CN1254" s="5"/>
      <c r="CO1254" s="5"/>
      <c r="CS1254" s="5"/>
      <c r="CT1254" s="5"/>
      <c r="CX1254" s="5"/>
      <c r="CY1254" s="5"/>
      <c r="DC1254" s="5"/>
      <c r="DD1254" s="5"/>
      <c r="DH1254" s="5"/>
      <c r="DI1254" s="5"/>
      <c r="DM1254" s="5"/>
      <c r="DN1254" s="5"/>
      <c r="DR1254" s="30"/>
    </row>
    <row r="1255" spans="1:122" ht="13.5" customHeight="1" x14ac:dyDescent="0.15">
      <c r="A1255" s="20">
        <v>1252</v>
      </c>
      <c r="V1255" s="52"/>
      <c r="AQ1255" s="27"/>
      <c r="AS1255" s="3"/>
      <c r="AT1255" s="4"/>
      <c r="AZ1255" s="5"/>
      <c r="BA1255" s="5"/>
      <c r="BD1255" s="6"/>
      <c r="BE1255" s="5"/>
      <c r="BF1255" s="5"/>
      <c r="BJ1255" s="5"/>
      <c r="BK1255" s="5"/>
      <c r="BO1255" s="5"/>
      <c r="BP1255" s="5"/>
      <c r="BT1255" s="5"/>
      <c r="BU1255" s="5"/>
      <c r="BY1255" s="5"/>
      <c r="BZ1255" s="5"/>
      <c r="CD1255" s="5"/>
      <c r="CE1255" s="5"/>
      <c r="CI1255" s="5"/>
      <c r="CJ1255" s="5"/>
      <c r="CN1255" s="5"/>
      <c r="CO1255" s="5"/>
      <c r="CS1255" s="5"/>
      <c r="CT1255" s="5"/>
      <c r="CX1255" s="5"/>
      <c r="CY1255" s="5"/>
      <c r="DC1255" s="5"/>
      <c r="DD1255" s="5"/>
      <c r="DH1255" s="5"/>
      <c r="DI1255" s="5"/>
      <c r="DM1255" s="5"/>
      <c r="DN1255" s="5"/>
      <c r="DR1255" s="30"/>
    </row>
    <row r="1256" spans="1:122" ht="13.5" customHeight="1" x14ac:dyDescent="0.15">
      <c r="A1256" s="20">
        <v>1253</v>
      </c>
      <c r="V1256" s="52"/>
      <c r="AQ1256" s="27"/>
      <c r="AS1256" s="3"/>
      <c r="AT1256" s="4"/>
      <c r="AZ1256" s="5"/>
      <c r="BA1256" s="5"/>
      <c r="BD1256" s="6"/>
      <c r="BE1256" s="5"/>
      <c r="BF1256" s="5"/>
      <c r="BJ1256" s="5"/>
      <c r="BK1256" s="5"/>
      <c r="BO1256" s="5"/>
      <c r="BP1256" s="5"/>
      <c r="BT1256" s="5"/>
      <c r="BU1256" s="5"/>
      <c r="BY1256" s="5"/>
      <c r="BZ1256" s="5"/>
      <c r="CD1256" s="5"/>
      <c r="CE1256" s="5"/>
      <c r="CI1256" s="5"/>
      <c r="CJ1256" s="5"/>
      <c r="CN1256" s="5"/>
      <c r="CO1256" s="5"/>
      <c r="CS1256" s="5"/>
      <c r="CT1256" s="5"/>
      <c r="CX1256" s="5"/>
      <c r="CY1256" s="5"/>
      <c r="DC1256" s="5"/>
      <c r="DD1256" s="5"/>
      <c r="DH1256" s="5"/>
      <c r="DI1256" s="5"/>
      <c r="DM1256" s="5"/>
      <c r="DN1256" s="5"/>
      <c r="DR1256" s="30"/>
    </row>
    <row r="1257" spans="1:122" ht="13.5" customHeight="1" x14ac:dyDescent="0.15">
      <c r="A1257" s="20">
        <v>1254</v>
      </c>
      <c r="V1257" s="52"/>
      <c r="AQ1257" s="27"/>
      <c r="AS1257" s="3"/>
      <c r="AT1257" s="4"/>
      <c r="AZ1257" s="5"/>
      <c r="BA1257" s="5"/>
      <c r="BD1257" s="6"/>
      <c r="BE1257" s="5"/>
      <c r="BF1257" s="5"/>
      <c r="BJ1257" s="5"/>
      <c r="BK1257" s="5"/>
      <c r="BO1257" s="5"/>
      <c r="BP1257" s="5"/>
      <c r="BT1257" s="5"/>
      <c r="BU1257" s="5"/>
      <c r="BY1257" s="5"/>
      <c r="BZ1257" s="5"/>
      <c r="CD1257" s="5"/>
      <c r="CE1257" s="5"/>
      <c r="CI1257" s="5"/>
      <c r="CJ1257" s="5"/>
      <c r="CN1257" s="5"/>
      <c r="CO1257" s="5"/>
      <c r="CS1257" s="5"/>
      <c r="CT1257" s="5"/>
      <c r="CX1257" s="5"/>
      <c r="CY1257" s="5"/>
      <c r="DC1257" s="5"/>
      <c r="DD1257" s="5"/>
      <c r="DH1257" s="5"/>
      <c r="DI1257" s="5"/>
      <c r="DM1257" s="5"/>
      <c r="DN1257" s="5"/>
      <c r="DR1257" s="30"/>
    </row>
    <row r="1258" spans="1:122" ht="13.5" customHeight="1" x14ac:dyDescent="0.15">
      <c r="A1258" s="20">
        <v>1255</v>
      </c>
      <c r="V1258" s="52"/>
      <c r="AQ1258" s="27"/>
      <c r="AS1258" s="3"/>
      <c r="AT1258" s="4"/>
      <c r="AZ1258" s="5"/>
      <c r="BA1258" s="5"/>
      <c r="BD1258" s="6"/>
      <c r="BE1258" s="5"/>
      <c r="BF1258" s="5"/>
      <c r="BJ1258" s="5"/>
      <c r="BK1258" s="5"/>
      <c r="BO1258" s="5"/>
      <c r="BP1258" s="5"/>
      <c r="BT1258" s="5"/>
      <c r="BU1258" s="5"/>
      <c r="BY1258" s="5"/>
      <c r="BZ1258" s="5"/>
      <c r="CD1258" s="5"/>
      <c r="CE1258" s="5"/>
      <c r="CI1258" s="5"/>
      <c r="CJ1258" s="5"/>
      <c r="CN1258" s="5"/>
      <c r="CO1258" s="5"/>
      <c r="CS1258" s="5"/>
      <c r="CT1258" s="5"/>
      <c r="CX1258" s="5"/>
      <c r="CY1258" s="5"/>
      <c r="DC1258" s="5"/>
      <c r="DD1258" s="5"/>
      <c r="DH1258" s="5"/>
      <c r="DI1258" s="5"/>
      <c r="DM1258" s="5"/>
      <c r="DN1258" s="5"/>
      <c r="DR1258" s="30"/>
    </row>
    <row r="1259" spans="1:122" ht="13.5" customHeight="1" x14ac:dyDescent="0.15">
      <c r="A1259" s="20">
        <v>1256</v>
      </c>
      <c r="V1259" s="52"/>
      <c r="AQ1259" s="27"/>
      <c r="AS1259" s="3"/>
      <c r="AT1259" s="4"/>
      <c r="AZ1259" s="5"/>
      <c r="BA1259" s="5"/>
      <c r="BD1259" s="6"/>
      <c r="BE1259" s="5"/>
      <c r="BF1259" s="5"/>
      <c r="BJ1259" s="5"/>
      <c r="BK1259" s="5"/>
      <c r="BO1259" s="5"/>
      <c r="BP1259" s="5"/>
      <c r="BT1259" s="5"/>
      <c r="BU1259" s="5"/>
      <c r="BY1259" s="5"/>
      <c r="BZ1259" s="5"/>
      <c r="CD1259" s="5"/>
      <c r="CE1259" s="5"/>
      <c r="CI1259" s="5"/>
      <c r="CJ1259" s="5"/>
      <c r="CN1259" s="5"/>
      <c r="CO1259" s="5"/>
      <c r="CS1259" s="5"/>
      <c r="CT1259" s="5"/>
      <c r="CX1259" s="5"/>
      <c r="CY1259" s="5"/>
      <c r="DC1259" s="5"/>
      <c r="DD1259" s="5"/>
      <c r="DH1259" s="5"/>
      <c r="DI1259" s="5"/>
      <c r="DM1259" s="5"/>
      <c r="DN1259" s="5"/>
      <c r="DR1259" s="30"/>
    </row>
    <row r="1260" spans="1:122" ht="13.5" customHeight="1" x14ac:dyDescent="0.15">
      <c r="A1260" s="20">
        <v>1257</v>
      </c>
      <c r="V1260" s="52"/>
      <c r="AQ1260" s="27"/>
      <c r="AS1260" s="3"/>
      <c r="AT1260" s="4"/>
      <c r="AZ1260" s="5"/>
      <c r="BA1260" s="5"/>
      <c r="BD1260" s="6"/>
      <c r="BE1260" s="5"/>
      <c r="BF1260" s="5"/>
      <c r="BJ1260" s="5"/>
      <c r="BK1260" s="5"/>
      <c r="BO1260" s="5"/>
      <c r="BP1260" s="5"/>
      <c r="BT1260" s="5"/>
      <c r="BU1260" s="5"/>
      <c r="BY1260" s="5"/>
      <c r="BZ1260" s="5"/>
      <c r="CD1260" s="5"/>
      <c r="CE1260" s="5"/>
      <c r="CI1260" s="5"/>
      <c r="CJ1260" s="5"/>
      <c r="CN1260" s="5"/>
      <c r="CO1260" s="5"/>
      <c r="CS1260" s="5"/>
      <c r="CT1260" s="5"/>
      <c r="CX1260" s="5"/>
      <c r="CY1260" s="5"/>
      <c r="DC1260" s="5"/>
      <c r="DD1260" s="5"/>
      <c r="DH1260" s="5"/>
      <c r="DI1260" s="5"/>
      <c r="DM1260" s="5"/>
      <c r="DN1260" s="5"/>
      <c r="DR1260" s="30"/>
    </row>
    <row r="1261" spans="1:122" ht="13.5" customHeight="1" x14ac:dyDescent="0.15">
      <c r="A1261" s="20">
        <v>1258</v>
      </c>
      <c r="V1261" s="52"/>
      <c r="AQ1261" s="27"/>
      <c r="AS1261" s="3"/>
      <c r="AT1261" s="4"/>
      <c r="AZ1261" s="5"/>
      <c r="BA1261" s="5"/>
      <c r="BD1261" s="6"/>
      <c r="BE1261" s="5"/>
      <c r="BF1261" s="5"/>
      <c r="BJ1261" s="5"/>
      <c r="BK1261" s="5"/>
      <c r="BO1261" s="5"/>
      <c r="BP1261" s="5"/>
      <c r="BT1261" s="5"/>
      <c r="BU1261" s="5"/>
      <c r="BY1261" s="5"/>
      <c r="BZ1261" s="5"/>
      <c r="CD1261" s="5"/>
      <c r="CE1261" s="5"/>
      <c r="CI1261" s="5"/>
      <c r="CJ1261" s="5"/>
      <c r="CN1261" s="5"/>
      <c r="CO1261" s="5"/>
      <c r="CS1261" s="5"/>
      <c r="CT1261" s="5"/>
      <c r="CX1261" s="5"/>
      <c r="CY1261" s="5"/>
      <c r="DC1261" s="5"/>
      <c r="DD1261" s="5"/>
      <c r="DH1261" s="5"/>
      <c r="DI1261" s="5"/>
      <c r="DM1261" s="5"/>
      <c r="DN1261" s="5"/>
      <c r="DR1261" s="30"/>
    </row>
    <row r="1262" spans="1:122" ht="13.5" customHeight="1" x14ac:dyDescent="0.15">
      <c r="A1262" s="20">
        <v>1259</v>
      </c>
      <c r="V1262" s="52"/>
      <c r="AQ1262" s="27"/>
      <c r="AS1262" s="3"/>
      <c r="AT1262" s="4"/>
      <c r="AZ1262" s="5"/>
      <c r="BA1262" s="5"/>
      <c r="BD1262" s="6"/>
      <c r="BE1262" s="5"/>
      <c r="BF1262" s="5"/>
      <c r="BJ1262" s="5"/>
      <c r="BK1262" s="5"/>
      <c r="BO1262" s="5"/>
      <c r="BP1262" s="5"/>
      <c r="BT1262" s="5"/>
      <c r="BU1262" s="5"/>
      <c r="BY1262" s="5"/>
      <c r="BZ1262" s="5"/>
      <c r="CD1262" s="5"/>
      <c r="CE1262" s="5"/>
      <c r="CI1262" s="5"/>
      <c r="CJ1262" s="5"/>
      <c r="CN1262" s="5"/>
      <c r="CO1262" s="5"/>
      <c r="CS1262" s="5"/>
      <c r="CT1262" s="5"/>
      <c r="CX1262" s="5"/>
      <c r="CY1262" s="5"/>
      <c r="DC1262" s="5"/>
      <c r="DD1262" s="5"/>
      <c r="DH1262" s="5"/>
      <c r="DI1262" s="5"/>
      <c r="DM1262" s="5"/>
      <c r="DN1262" s="5"/>
      <c r="DR1262" s="30"/>
    </row>
    <row r="1263" spans="1:122" ht="13.5" customHeight="1" x14ac:dyDescent="0.15">
      <c r="A1263" s="20">
        <v>1260</v>
      </c>
      <c r="V1263" s="52"/>
      <c r="AQ1263" s="27"/>
      <c r="AS1263" s="3"/>
      <c r="AT1263" s="4"/>
      <c r="AZ1263" s="5"/>
      <c r="BA1263" s="5"/>
      <c r="BD1263" s="6"/>
      <c r="BE1263" s="5"/>
      <c r="BF1263" s="5"/>
      <c r="BJ1263" s="5"/>
      <c r="BK1263" s="5"/>
      <c r="BO1263" s="5"/>
      <c r="BP1263" s="5"/>
      <c r="BT1263" s="5"/>
      <c r="BU1263" s="5"/>
      <c r="BY1263" s="5"/>
      <c r="BZ1263" s="5"/>
      <c r="CD1263" s="5"/>
      <c r="CE1263" s="5"/>
      <c r="CI1263" s="5"/>
      <c r="CJ1263" s="5"/>
      <c r="CN1263" s="5"/>
      <c r="CO1263" s="5"/>
      <c r="CS1263" s="5"/>
      <c r="CT1263" s="5"/>
      <c r="CX1263" s="5"/>
      <c r="CY1263" s="5"/>
      <c r="DC1263" s="5"/>
      <c r="DD1263" s="5"/>
      <c r="DH1263" s="5"/>
      <c r="DI1263" s="5"/>
      <c r="DM1263" s="5"/>
      <c r="DN1263" s="5"/>
      <c r="DR1263" s="30"/>
    </row>
    <row r="1264" spans="1:122" ht="13.5" customHeight="1" x14ac:dyDescent="0.15">
      <c r="A1264" s="20">
        <v>1261</v>
      </c>
      <c r="V1264" s="52"/>
      <c r="AQ1264" s="27"/>
      <c r="AS1264" s="3"/>
      <c r="AT1264" s="4"/>
      <c r="AZ1264" s="5"/>
      <c r="BA1264" s="5"/>
      <c r="BD1264" s="6"/>
      <c r="BE1264" s="5"/>
      <c r="BF1264" s="5"/>
      <c r="BJ1264" s="5"/>
      <c r="BK1264" s="5"/>
      <c r="BO1264" s="5"/>
      <c r="BP1264" s="5"/>
      <c r="BT1264" s="5"/>
      <c r="BU1264" s="5"/>
      <c r="BY1264" s="5"/>
      <c r="BZ1264" s="5"/>
      <c r="CD1264" s="5"/>
      <c r="CE1264" s="5"/>
      <c r="CI1264" s="5"/>
      <c r="CJ1264" s="5"/>
      <c r="CN1264" s="5"/>
      <c r="CO1264" s="5"/>
      <c r="CS1264" s="5"/>
      <c r="CT1264" s="5"/>
      <c r="CX1264" s="5"/>
      <c r="CY1264" s="5"/>
      <c r="DC1264" s="5"/>
      <c r="DD1264" s="5"/>
      <c r="DH1264" s="5"/>
      <c r="DI1264" s="5"/>
      <c r="DM1264" s="5"/>
      <c r="DN1264" s="5"/>
      <c r="DR1264" s="30"/>
    </row>
    <row r="1265" spans="1:122" ht="13.5" customHeight="1" x14ac:dyDescent="0.15">
      <c r="A1265" s="20">
        <v>1262</v>
      </c>
      <c r="V1265" s="52"/>
      <c r="AQ1265" s="27"/>
      <c r="AS1265" s="3"/>
      <c r="AT1265" s="4"/>
      <c r="AZ1265" s="5"/>
      <c r="BA1265" s="5"/>
      <c r="BD1265" s="6"/>
      <c r="BE1265" s="5"/>
      <c r="BF1265" s="5"/>
      <c r="BJ1265" s="5"/>
      <c r="BK1265" s="5"/>
      <c r="BO1265" s="5"/>
      <c r="BP1265" s="5"/>
      <c r="BT1265" s="5"/>
      <c r="BU1265" s="5"/>
      <c r="BY1265" s="5"/>
      <c r="BZ1265" s="5"/>
      <c r="CD1265" s="5"/>
      <c r="CE1265" s="5"/>
      <c r="CI1265" s="5"/>
      <c r="CJ1265" s="5"/>
      <c r="CN1265" s="5"/>
      <c r="CO1265" s="5"/>
      <c r="CS1265" s="5"/>
      <c r="CT1265" s="5"/>
      <c r="CX1265" s="5"/>
      <c r="CY1265" s="5"/>
      <c r="DC1265" s="5"/>
      <c r="DD1265" s="5"/>
      <c r="DH1265" s="5"/>
      <c r="DI1265" s="5"/>
      <c r="DM1265" s="5"/>
      <c r="DN1265" s="5"/>
      <c r="DR1265" s="30"/>
    </row>
    <row r="1266" spans="1:122" ht="13.5" customHeight="1" x14ac:dyDescent="0.15">
      <c r="A1266" s="20">
        <v>1263</v>
      </c>
      <c r="V1266" s="52"/>
      <c r="AQ1266" s="27"/>
      <c r="AS1266" s="3"/>
      <c r="AT1266" s="4"/>
      <c r="AZ1266" s="5"/>
      <c r="BA1266" s="5"/>
      <c r="BD1266" s="6"/>
      <c r="BE1266" s="5"/>
      <c r="BF1266" s="5"/>
      <c r="BJ1266" s="5"/>
      <c r="BK1266" s="5"/>
      <c r="BO1266" s="5"/>
      <c r="BP1266" s="5"/>
      <c r="BT1266" s="5"/>
      <c r="BU1266" s="5"/>
      <c r="BY1266" s="5"/>
      <c r="BZ1266" s="5"/>
      <c r="CD1266" s="5"/>
      <c r="CE1266" s="5"/>
      <c r="CI1266" s="5"/>
      <c r="CJ1266" s="5"/>
      <c r="CN1266" s="5"/>
      <c r="CO1266" s="5"/>
      <c r="CS1266" s="5"/>
      <c r="CT1266" s="5"/>
      <c r="CX1266" s="5"/>
      <c r="CY1266" s="5"/>
      <c r="DC1266" s="5"/>
      <c r="DD1266" s="5"/>
      <c r="DH1266" s="5"/>
      <c r="DI1266" s="5"/>
      <c r="DM1266" s="5"/>
      <c r="DN1266" s="5"/>
      <c r="DR1266" s="30"/>
    </row>
    <row r="1267" spans="1:122" ht="13.5" customHeight="1" x14ac:dyDescent="0.15">
      <c r="A1267" s="20">
        <v>1264</v>
      </c>
      <c r="V1267" s="52"/>
      <c r="AQ1267" s="27"/>
      <c r="AS1267" s="3"/>
      <c r="AT1267" s="4"/>
      <c r="AZ1267" s="5"/>
      <c r="BA1267" s="5"/>
      <c r="BD1267" s="6"/>
      <c r="BE1267" s="5"/>
      <c r="BF1267" s="5"/>
      <c r="BJ1267" s="5"/>
      <c r="BK1267" s="5"/>
      <c r="BO1267" s="5"/>
      <c r="BP1267" s="5"/>
      <c r="BT1267" s="5"/>
      <c r="BU1267" s="5"/>
      <c r="BY1267" s="5"/>
      <c r="BZ1267" s="5"/>
      <c r="CD1267" s="5"/>
      <c r="CE1267" s="5"/>
      <c r="CI1267" s="5"/>
      <c r="CJ1267" s="5"/>
      <c r="CN1267" s="5"/>
      <c r="CO1267" s="5"/>
      <c r="CS1267" s="5"/>
      <c r="CT1267" s="5"/>
      <c r="CX1267" s="5"/>
      <c r="CY1267" s="5"/>
      <c r="DC1267" s="5"/>
      <c r="DD1267" s="5"/>
      <c r="DH1267" s="5"/>
      <c r="DI1267" s="5"/>
      <c r="DM1267" s="5"/>
      <c r="DN1267" s="5"/>
      <c r="DR1267" s="30"/>
    </row>
    <row r="1268" spans="1:122" ht="13.5" customHeight="1" x14ac:dyDescent="0.15">
      <c r="A1268" s="20">
        <v>1265</v>
      </c>
      <c r="V1268" s="52"/>
      <c r="AQ1268" s="27"/>
      <c r="AS1268" s="3"/>
      <c r="AT1268" s="4"/>
      <c r="AZ1268" s="5"/>
      <c r="BA1268" s="5"/>
      <c r="BD1268" s="6"/>
      <c r="BE1268" s="5"/>
      <c r="BF1268" s="5"/>
      <c r="BJ1268" s="5"/>
      <c r="BK1268" s="5"/>
      <c r="BO1268" s="5"/>
      <c r="BP1268" s="5"/>
      <c r="BT1268" s="5"/>
      <c r="BU1268" s="5"/>
      <c r="BY1268" s="5"/>
      <c r="BZ1268" s="5"/>
      <c r="CD1268" s="5"/>
      <c r="CE1268" s="5"/>
      <c r="CI1268" s="5"/>
      <c r="CJ1268" s="5"/>
      <c r="CN1268" s="5"/>
      <c r="CO1268" s="5"/>
      <c r="CS1268" s="5"/>
      <c r="CT1268" s="5"/>
      <c r="CX1268" s="5"/>
      <c r="CY1268" s="5"/>
      <c r="DC1268" s="5"/>
      <c r="DD1268" s="5"/>
      <c r="DH1268" s="5"/>
      <c r="DI1268" s="5"/>
      <c r="DM1268" s="5"/>
      <c r="DN1268" s="5"/>
      <c r="DR1268" s="30"/>
    </row>
    <row r="1269" spans="1:122" ht="13.5" customHeight="1" x14ac:dyDescent="0.15">
      <c r="A1269" s="20">
        <v>1266</v>
      </c>
      <c r="V1269" s="52"/>
      <c r="AQ1269" s="27"/>
      <c r="AS1269" s="3"/>
      <c r="AT1269" s="4"/>
      <c r="AZ1269" s="5"/>
      <c r="BA1269" s="5"/>
      <c r="BD1269" s="6"/>
      <c r="BE1269" s="5"/>
      <c r="BF1269" s="5"/>
      <c r="BJ1269" s="5"/>
      <c r="BK1269" s="5"/>
      <c r="BO1269" s="5"/>
      <c r="BP1269" s="5"/>
      <c r="BT1269" s="5"/>
      <c r="BU1269" s="5"/>
      <c r="BY1269" s="5"/>
      <c r="BZ1269" s="5"/>
      <c r="CD1269" s="5"/>
      <c r="CE1269" s="5"/>
      <c r="CI1269" s="5"/>
      <c r="CJ1269" s="5"/>
      <c r="CN1269" s="5"/>
      <c r="CO1269" s="5"/>
      <c r="CS1269" s="5"/>
      <c r="CT1269" s="5"/>
      <c r="CX1269" s="5"/>
      <c r="CY1269" s="5"/>
      <c r="DC1269" s="5"/>
      <c r="DD1269" s="5"/>
      <c r="DH1269" s="5"/>
      <c r="DI1269" s="5"/>
      <c r="DM1269" s="5"/>
      <c r="DN1269" s="5"/>
      <c r="DR1269" s="30"/>
    </row>
    <row r="1270" spans="1:122" ht="13.5" customHeight="1" x14ac:dyDescent="0.15">
      <c r="A1270" s="20">
        <v>1267</v>
      </c>
      <c r="V1270" s="52"/>
      <c r="AQ1270" s="27"/>
      <c r="AS1270" s="3"/>
      <c r="AT1270" s="4"/>
      <c r="AZ1270" s="5"/>
      <c r="BA1270" s="5"/>
      <c r="BD1270" s="6"/>
      <c r="BE1270" s="5"/>
      <c r="BF1270" s="5"/>
      <c r="BJ1270" s="5"/>
      <c r="BK1270" s="5"/>
      <c r="BO1270" s="5"/>
      <c r="BP1270" s="5"/>
      <c r="BT1270" s="5"/>
      <c r="BU1270" s="5"/>
      <c r="BY1270" s="5"/>
      <c r="BZ1270" s="5"/>
      <c r="CD1270" s="5"/>
      <c r="CE1270" s="5"/>
      <c r="CI1270" s="5"/>
      <c r="CJ1270" s="5"/>
      <c r="CN1270" s="5"/>
      <c r="CO1270" s="5"/>
      <c r="CS1270" s="5"/>
      <c r="CT1270" s="5"/>
      <c r="CX1270" s="5"/>
      <c r="CY1270" s="5"/>
      <c r="DC1270" s="5"/>
      <c r="DD1270" s="5"/>
      <c r="DH1270" s="5"/>
      <c r="DI1270" s="5"/>
      <c r="DM1270" s="5"/>
      <c r="DN1270" s="5"/>
      <c r="DR1270" s="30"/>
    </row>
    <row r="1271" spans="1:122" ht="13.5" customHeight="1" x14ac:dyDescent="0.15">
      <c r="A1271" s="20">
        <v>1268</v>
      </c>
      <c r="V1271" s="52"/>
      <c r="AQ1271" s="27"/>
      <c r="AS1271" s="3"/>
      <c r="AT1271" s="4"/>
      <c r="AZ1271" s="5"/>
      <c r="BA1271" s="5"/>
      <c r="BD1271" s="6"/>
      <c r="BE1271" s="5"/>
      <c r="BF1271" s="5"/>
      <c r="BJ1271" s="5"/>
      <c r="BK1271" s="5"/>
      <c r="BO1271" s="5"/>
      <c r="BP1271" s="5"/>
      <c r="BT1271" s="5"/>
      <c r="BU1271" s="5"/>
      <c r="BY1271" s="5"/>
      <c r="BZ1271" s="5"/>
      <c r="CD1271" s="5"/>
      <c r="CE1271" s="5"/>
      <c r="CI1271" s="5"/>
      <c r="CJ1271" s="5"/>
      <c r="CN1271" s="5"/>
      <c r="CO1271" s="5"/>
      <c r="CS1271" s="5"/>
      <c r="CT1271" s="5"/>
      <c r="CX1271" s="5"/>
      <c r="CY1271" s="5"/>
      <c r="DC1271" s="5"/>
      <c r="DD1271" s="5"/>
      <c r="DH1271" s="5"/>
      <c r="DI1271" s="5"/>
      <c r="DM1271" s="5"/>
      <c r="DN1271" s="5"/>
      <c r="DR1271" s="30"/>
    </row>
    <row r="1272" spans="1:122" ht="13.5" customHeight="1" x14ac:dyDescent="0.15">
      <c r="A1272" s="20">
        <v>1269</v>
      </c>
      <c r="V1272" s="52"/>
      <c r="AQ1272" s="27"/>
      <c r="AS1272" s="3"/>
      <c r="AT1272" s="4"/>
      <c r="AZ1272" s="5"/>
      <c r="BA1272" s="5"/>
      <c r="BD1272" s="6"/>
      <c r="BE1272" s="5"/>
      <c r="BF1272" s="5"/>
      <c r="BJ1272" s="5"/>
      <c r="BK1272" s="5"/>
      <c r="BO1272" s="5"/>
      <c r="BP1272" s="5"/>
      <c r="BT1272" s="5"/>
      <c r="BU1272" s="5"/>
      <c r="BY1272" s="5"/>
      <c r="BZ1272" s="5"/>
      <c r="CD1272" s="5"/>
      <c r="CE1272" s="5"/>
      <c r="CI1272" s="5"/>
      <c r="CJ1272" s="5"/>
      <c r="CN1272" s="5"/>
      <c r="CO1272" s="5"/>
      <c r="CS1272" s="5"/>
      <c r="CT1272" s="5"/>
      <c r="CX1272" s="5"/>
      <c r="CY1272" s="5"/>
      <c r="DC1272" s="5"/>
      <c r="DD1272" s="5"/>
      <c r="DH1272" s="5"/>
      <c r="DI1272" s="5"/>
      <c r="DM1272" s="5"/>
      <c r="DN1272" s="5"/>
      <c r="DR1272" s="30"/>
    </row>
    <row r="1273" spans="1:122" ht="13.5" customHeight="1" x14ac:dyDescent="0.15">
      <c r="A1273" s="20">
        <v>1270</v>
      </c>
      <c r="V1273" s="52"/>
      <c r="AQ1273" s="27"/>
      <c r="AS1273" s="3"/>
      <c r="AT1273" s="4"/>
      <c r="AZ1273" s="5"/>
      <c r="BA1273" s="5"/>
      <c r="BD1273" s="6"/>
      <c r="BE1273" s="5"/>
      <c r="BF1273" s="5"/>
      <c r="BJ1273" s="5"/>
      <c r="BK1273" s="5"/>
      <c r="BO1273" s="5"/>
      <c r="BP1273" s="5"/>
      <c r="BT1273" s="5"/>
      <c r="BU1273" s="5"/>
      <c r="BY1273" s="5"/>
      <c r="BZ1273" s="5"/>
      <c r="CD1273" s="5"/>
      <c r="CE1273" s="5"/>
      <c r="CI1273" s="5"/>
      <c r="CJ1273" s="5"/>
      <c r="CN1273" s="5"/>
      <c r="CO1273" s="5"/>
      <c r="CS1273" s="5"/>
      <c r="CT1273" s="5"/>
      <c r="CX1273" s="5"/>
      <c r="CY1273" s="5"/>
      <c r="DC1273" s="5"/>
      <c r="DD1273" s="5"/>
      <c r="DH1273" s="5"/>
      <c r="DI1273" s="5"/>
      <c r="DM1273" s="5"/>
      <c r="DN1273" s="5"/>
      <c r="DR1273" s="30"/>
    </row>
    <row r="1274" spans="1:122" ht="13.5" customHeight="1" x14ac:dyDescent="0.15">
      <c r="A1274" s="20">
        <v>1271</v>
      </c>
      <c r="V1274" s="52"/>
      <c r="AQ1274" s="27"/>
      <c r="AS1274" s="3"/>
      <c r="AT1274" s="4"/>
      <c r="AZ1274" s="5"/>
      <c r="BA1274" s="5"/>
      <c r="BD1274" s="6"/>
      <c r="BE1274" s="5"/>
      <c r="BF1274" s="5"/>
      <c r="BJ1274" s="5"/>
      <c r="BK1274" s="5"/>
      <c r="BO1274" s="5"/>
      <c r="BP1274" s="5"/>
      <c r="BT1274" s="5"/>
      <c r="BU1274" s="5"/>
      <c r="BY1274" s="5"/>
      <c r="BZ1274" s="5"/>
      <c r="CD1274" s="5"/>
      <c r="CE1274" s="5"/>
      <c r="CI1274" s="5"/>
      <c r="CJ1274" s="5"/>
      <c r="CN1274" s="5"/>
      <c r="CO1274" s="5"/>
      <c r="CS1274" s="5"/>
      <c r="CT1274" s="5"/>
      <c r="CX1274" s="5"/>
      <c r="CY1274" s="5"/>
      <c r="DC1274" s="5"/>
      <c r="DD1274" s="5"/>
      <c r="DH1274" s="5"/>
      <c r="DI1274" s="5"/>
      <c r="DM1274" s="5"/>
      <c r="DN1274" s="5"/>
      <c r="DR1274" s="30"/>
    </row>
    <row r="1275" spans="1:122" ht="13.5" customHeight="1" x14ac:dyDescent="0.15">
      <c r="A1275" s="20">
        <v>1272</v>
      </c>
      <c r="V1275" s="52"/>
      <c r="AQ1275" s="27"/>
      <c r="AS1275" s="3"/>
      <c r="AT1275" s="4"/>
      <c r="AZ1275" s="5"/>
      <c r="BA1275" s="5"/>
      <c r="BD1275" s="6"/>
      <c r="BE1275" s="5"/>
      <c r="BF1275" s="5"/>
      <c r="BJ1275" s="5"/>
      <c r="BK1275" s="5"/>
      <c r="BO1275" s="5"/>
      <c r="BP1275" s="5"/>
      <c r="BT1275" s="5"/>
      <c r="BU1275" s="5"/>
      <c r="BY1275" s="5"/>
      <c r="BZ1275" s="5"/>
      <c r="CD1275" s="5"/>
      <c r="CE1275" s="5"/>
      <c r="CI1275" s="5"/>
      <c r="CJ1275" s="5"/>
      <c r="CN1275" s="5"/>
      <c r="CO1275" s="5"/>
      <c r="CS1275" s="5"/>
      <c r="CT1275" s="5"/>
      <c r="CX1275" s="5"/>
      <c r="CY1275" s="5"/>
      <c r="DC1275" s="5"/>
      <c r="DD1275" s="5"/>
      <c r="DH1275" s="5"/>
      <c r="DI1275" s="5"/>
      <c r="DM1275" s="5"/>
      <c r="DN1275" s="5"/>
      <c r="DR1275" s="30"/>
    </row>
    <row r="1276" spans="1:122" ht="13.5" customHeight="1" x14ac:dyDescent="0.15">
      <c r="A1276" s="20">
        <v>1273</v>
      </c>
      <c r="V1276" s="52"/>
      <c r="AQ1276" s="27"/>
      <c r="AS1276" s="3"/>
      <c r="AT1276" s="4"/>
      <c r="AZ1276" s="5"/>
      <c r="BA1276" s="5"/>
      <c r="BD1276" s="6"/>
      <c r="BE1276" s="5"/>
      <c r="BF1276" s="5"/>
      <c r="BJ1276" s="5"/>
      <c r="BK1276" s="5"/>
      <c r="BO1276" s="5"/>
      <c r="BP1276" s="5"/>
      <c r="BT1276" s="5"/>
      <c r="BU1276" s="5"/>
      <c r="BY1276" s="5"/>
      <c r="BZ1276" s="5"/>
      <c r="CD1276" s="5"/>
      <c r="CE1276" s="5"/>
      <c r="CI1276" s="5"/>
      <c r="CJ1276" s="5"/>
      <c r="CN1276" s="5"/>
      <c r="CO1276" s="5"/>
      <c r="CS1276" s="5"/>
      <c r="CT1276" s="5"/>
      <c r="CX1276" s="5"/>
      <c r="CY1276" s="5"/>
      <c r="DC1276" s="5"/>
      <c r="DD1276" s="5"/>
      <c r="DH1276" s="5"/>
      <c r="DI1276" s="5"/>
      <c r="DM1276" s="5"/>
      <c r="DN1276" s="5"/>
      <c r="DR1276" s="30"/>
    </row>
    <row r="1277" spans="1:122" ht="13.5" customHeight="1" x14ac:dyDescent="0.15">
      <c r="A1277" s="20">
        <v>1274</v>
      </c>
      <c r="V1277" s="52"/>
      <c r="AQ1277" s="27"/>
      <c r="AS1277" s="3"/>
      <c r="AT1277" s="4"/>
      <c r="AZ1277" s="5"/>
      <c r="BA1277" s="5"/>
      <c r="BD1277" s="6"/>
      <c r="BE1277" s="5"/>
      <c r="BF1277" s="5"/>
      <c r="BJ1277" s="5"/>
      <c r="BK1277" s="5"/>
      <c r="BO1277" s="5"/>
      <c r="BP1277" s="5"/>
      <c r="BT1277" s="5"/>
      <c r="BU1277" s="5"/>
      <c r="BY1277" s="5"/>
      <c r="BZ1277" s="5"/>
      <c r="CD1277" s="5"/>
      <c r="CE1277" s="5"/>
      <c r="CI1277" s="5"/>
      <c r="CJ1277" s="5"/>
      <c r="CN1277" s="5"/>
      <c r="CO1277" s="5"/>
      <c r="CS1277" s="5"/>
      <c r="CT1277" s="5"/>
      <c r="CX1277" s="5"/>
      <c r="CY1277" s="5"/>
      <c r="DC1277" s="5"/>
      <c r="DD1277" s="5"/>
      <c r="DH1277" s="5"/>
      <c r="DI1277" s="5"/>
      <c r="DM1277" s="5"/>
      <c r="DN1277" s="5"/>
      <c r="DR1277" s="30"/>
    </row>
    <row r="1278" spans="1:122" ht="13.5" customHeight="1" x14ac:dyDescent="0.15">
      <c r="A1278" s="20">
        <v>1275</v>
      </c>
      <c r="V1278" s="52"/>
      <c r="AQ1278" s="27"/>
      <c r="AS1278" s="3"/>
      <c r="AT1278" s="4"/>
      <c r="AZ1278" s="5"/>
      <c r="BA1278" s="5"/>
      <c r="BD1278" s="6"/>
      <c r="BE1278" s="5"/>
      <c r="BF1278" s="5"/>
      <c r="BJ1278" s="5"/>
      <c r="BK1278" s="5"/>
      <c r="BO1278" s="5"/>
      <c r="BP1278" s="5"/>
      <c r="BT1278" s="5"/>
      <c r="BU1278" s="5"/>
      <c r="BY1278" s="5"/>
      <c r="BZ1278" s="5"/>
      <c r="CD1278" s="5"/>
      <c r="CE1278" s="5"/>
      <c r="CI1278" s="5"/>
      <c r="CJ1278" s="5"/>
      <c r="CN1278" s="5"/>
      <c r="CO1278" s="5"/>
      <c r="CS1278" s="5"/>
      <c r="CT1278" s="5"/>
      <c r="CX1278" s="5"/>
      <c r="CY1278" s="5"/>
      <c r="DC1278" s="5"/>
      <c r="DD1278" s="5"/>
      <c r="DH1278" s="5"/>
      <c r="DI1278" s="5"/>
      <c r="DM1278" s="5"/>
      <c r="DN1278" s="5"/>
      <c r="DR1278" s="30"/>
    </row>
    <row r="1279" spans="1:122" ht="13.5" customHeight="1" x14ac:dyDescent="0.15">
      <c r="A1279" s="20">
        <v>1276</v>
      </c>
      <c r="V1279" s="52"/>
      <c r="AQ1279" s="27"/>
      <c r="AS1279" s="3"/>
      <c r="AT1279" s="4"/>
      <c r="AZ1279" s="5"/>
      <c r="BA1279" s="5"/>
      <c r="BD1279" s="6"/>
      <c r="BE1279" s="5"/>
      <c r="BF1279" s="5"/>
      <c r="BJ1279" s="5"/>
      <c r="BK1279" s="5"/>
      <c r="BO1279" s="5"/>
      <c r="BP1279" s="5"/>
      <c r="BT1279" s="5"/>
      <c r="BU1279" s="5"/>
      <c r="BY1279" s="5"/>
      <c r="BZ1279" s="5"/>
      <c r="CD1279" s="5"/>
      <c r="CE1279" s="5"/>
      <c r="CI1279" s="5"/>
      <c r="CJ1279" s="5"/>
      <c r="CN1279" s="5"/>
      <c r="CO1279" s="5"/>
      <c r="CS1279" s="5"/>
      <c r="CT1279" s="5"/>
      <c r="CX1279" s="5"/>
      <c r="CY1279" s="5"/>
      <c r="DC1279" s="5"/>
      <c r="DD1279" s="5"/>
      <c r="DH1279" s="5"/>
      <c r="DI1279" s="5"/>
      <c r="DM1279" s="5"/>
      <c r="DN1279" s="5"/>
      <c r="DR1279" s="30"/>
    </row>
    <row r="1280" spans="1:122" ht="13.5" customHeight="1" x14ac:dyDescent="0.15">
      <c r="A1280" s="20">
        <v>1277</v>
      </c>
      <c r="V1280" s="52"/>
      <c r="AQ1280" s="27"/>
      <c r="AS1280" s="3"/>
      <c r="AT1280" s="4"/>
      <c r="AZ1280" s="5"/>
      <c r="BA1280" s="5"/>
      <c r="BD1280" s="6"/>
      <c r="BE1280" s="5"/>
      <c r="BF1280" s="5"/>
      <c r="BJ1280" s="5"/>
      <c r="BK1280" s="5"/>
      <c r="BO1280" s="5"/>
      <c r="BP1280" s="5"/>
      <c r="BT1280" s="5"/>
      <c r="BU1280" s="5"/>
      <c r="BY1280" s="5"/>
      <c r="BZ1280" s="5"/>
      <c r="CD1280" s="5"/>
      <c r="CE1280" s="5"/>
      <c r="CI1280" s="5"/>
      <c r="CJ1280" s="5"/>
      <c r="CN1280" s="5"/>
      <c r="CO1280" s="5"/>
      <c r="CS1280" s="5"/>
      <c r="CT1280" s="5"/>
      <c r="CX1280" s="5"/>
      <c r="CY1280" s="5"/>
      <c r="DC1280" s="5"/>
      <c r="DD1280" s="5"/>
      <c r="DH1280" s="5"/>
      <c r="DI1280" s="5"/>
      <c r="DM1280" s="5"/>
      <c r="DN1280" s="5"/>
      <c r="DR1280" s="30"/>
    </row>
    <row r="1281" spans="1:122" ht="13.5" customHeight="1" x14ac:dyDescent="0.15">
      <c r="A1281" s="20">
        <v>1278</v>
      </c>
      <c r="V1281" s="52"/>
      <c r="AQ1281" s="27"/>
      <c r="AS1281" s="3"/>
      <c r="AT1281" s="4"/>
      <c r="AZ1281" s="5"/>
      <c r="BA1281" s="5"/>
      <c r="BD1281" s="6"/>
      <c r="BE1281" s="5"/>
      <c r="BF1281" s="5"/>
      <c r="BJ1281" s="5"/>
      <c r="BK1281" s="5"/>
      <c r="BO1281" s="5"/>
      <c r="BP1281" s="5"/>
      <c r="BT1281" s="5"/>
      <c r="BU1281" s="5"/>
      <c r="BY1281" s="5"/>
      <c r="BZ1281" s="5"/>
      <c r="CD1281" s="5"/>
      <c r="CE1281" s="5"/>
      <c r="CI1281" s="5"/>
      <c r="CJ1281" s="5"/>
      <c r="CN1281" s="5"/>
      <c r="CO1281" s="5"/>
      <c r="CS1281" s="5"/>
      <c r="CT1281" s="5"/>
      <c r="CX1281" s="5"/>
      <c r="CY1281" s="5"/>
      <c r="DC1281" s="5"/>
      <c r="DD1281" s="5"/>
      <c r="DH1281" s="5"/>
      <c r="DI1281" s="5"/>
      <c r="DM1281" s="5"/>
      <c r="DN1281" s="5"/>
      <c r="DR1281" s="30"/>
    </row>
    <row r="1282" spans="1:122" ht="13.5" customHeight="1" x14ac:dyDescent="0.15">
      <c r="A1282" s="20">
        <v>1279</v>
      </c>
      <c r="V1282" s="52"/>
      <c r="AQ1282" s="27"/>
      <c r="AS1282" s="3"/>
      <c r="AT1282" s="4"/>
      <c r="AZ1282" s="5"/>
      <c r="BA1282" s="5"/>
      <c r="BD1282" s="6"/>
      <c r="BE1282" s="5"/>
      <c r="BF1282" s="5"/>
      <c r="BJ1282" s="5"/>
      <c r="BK1282" s="5"/>
      <c r="BO1282" s="5"/>
      <c r="BP1282" s="5"/>
      <c r="BT1282" s="5"/>
      <c r="BU1282" s="5"/>
      <c r="BY1282" s="5"/>
      <c r="BZ1282" s="5"/>
      <c r="CD1282" s="5"/>
      <c r="CE1282" s="5"/>
      <c r="CI1282" s="5"/>
      <c r="CJ1282" s="5"/>
      <c r="CN1282" s="5"/>
      <c r="CO1282" s="5"/>
      <c r="CS1282" s="5"/>
      <c r="CT1282" s="5"/>
      <c r="CX1282" s="5"/>
      <c r="CY1282" s="5"/>
      <c r="DC1282" s="5"/>
      <c r="DD1282" s="5"/>
      <c r="DH1282" s="5"/>
      <c r="DI1282" s="5"/>
      <c r="DM1282" s="5"/>
      <c r="DN1282" s="5"/>
      <c r="DR1282" s="30"/>
    </row>
    <row r="1283" spans="1:122" ht="13.5" customHeight="1" x14ac:dyDescent="0.15">
      <c r="A1283" s="20">
        <v>1280</v>
      </c>
      <c r="V1283" s="52"/>
      <c r="AQ1283" s="27"/>
      <c r="AS1283" s="3"/>
      <c r="AT1283" s="4"/>
      <c r="AZ1283" s="5"/>
      <c r="BA1283" s="5"/>
      <c r="BD1283" s="6"/>
      <c r="BE1283" s="5"/>
      <c r="BF1283" s="5"/>
      <c r="BJ1283" s="5"/>
      <c r="BK1283" s="5"/>
      <c r="BO1283" s="5"/>
      <c r="BP1283" s="5"/>
      <c r="BT1283" s="5"/>
      <c r="BU1283" s="5"/>
      <c r="BY1283" s="5"/>
      <c r="BZ1283" s="5"/>
      <c r="CD1283" s="5"/>
      <c r="CE1283" s="5"/>
      <c r="CI1283" s="5"/>
      <c r="CJ1283" s="5"/>
      <c r="CN1283" s="5"/>
      <c r="CO1283" s="5"/>
      <c r="CS1283" s="5"/>
      <c r="CT1283" s="5"/>
      <c r="CX1283" s="5"/>
      <c r="CY1283" s="5"/>
      <c r="DC1283" s="5"/>
      <c r="DD1283" s="5"/>
      <c r="DH1283" s="5"/>
      <c r="DI1283" s="5"/>
      <c r="DM1283" s="5"/>
      <c r="DN1283" s="5"/>
      <c r="DR1283" s="30"/>
    </row>
    <row r="1284" spans="1:122" ht="13.5" customHeight="1" x14ac:dyDescent="0.15">
      <c r="A1284" s="20">
        <v>1281</v>
      </c>
      <c r="V1284" s="52"/>
      <c r="AQ1284" s="27"/>
      <c r="AS1284" s="3"/>
      <c r="AT1284" s="4"/>
      <c r="AZ1284" s="5"/>
      <c r="BA1284" s="5"/>
      <c r="BD1284" s="6"/>
      <c r="BE1284" s="5"/>
      <c r="BF1284" s="5"/>
      <c r="BJ1284" s="5"/>
      <c r="BK1284" s="5"/>
      <c r="BO1284" s="5"/>
      <c r="BP1284" s="5"/>
      <c r="BT1284" s="5"/>
      <c r="BU1284" s="5"/>
      <c r="BY1284" s="5"/>
      <c r="BZ1284" s="5"/>
      <c r="CD1284" s="5"/>
      <c r="CE1284" s="5"/>
      <c r="CI1284" s="5"/>
      <c r="CJ1284" s="5"/>
      <c r="CN1284" s="5"/>
      <c r="CO1284" s="5"/>
      <c r="CS1284" s="5"/>
      <c r="CT1284" s="5"/>
      <c r="CX1284" s="5"/>
      <c r="CY1284" s="5"/>
      <c r="DC1284" s="5"/>
      <c r="DD1284" s="5"/>
      <c r="DH1284" s="5"/>
      <c r="DI1284" s="5"/>
      <c r="DM1284" s="5"/>
      <c r="DN1284" s="5"/>
      <c r="DR1284" s="30"/>
    </row>
    <row r="1285" spans="1:122" ht="13.5" customHeight="1" x14ac:dyDescent="0.15">
      <c r="A1285" s="20">
        <v>1282</v>
      </c>
      <c r="V1285" s="52"/>
      <c r="AQ1285" s="27"/>
      <c r="AS1285" s="3"/>
      <c r="AT1285" s="4"/>
      <c r="AZ1285" s="5"/>
      <c r="BA1285" s="5"/>
      <c r="BD1285" s="6"/>
      <c r="BE1285" s="5"/>
      <c r="BF1285" s="5"/>
      <c r="BJ1285" s="5"/>
      <c r="BK1285" s="5"/>
      <c r="BO1285" s="5"/>
      <c r="BP1285" s="5"/>
      <c r="BT1285" s="5"/>
      <c r="BU1285" s="5"/>
      <c r="BY1285" s="5"/>
      <c r="BZ1285" s="5"/>
      <c r="CD1285" s="5"/>
      <c r="CE1285" s="5"/>
      <c r="CI1285" s="5"/>
      <c r="CJ1285" s="5"/>
      <c r="CN1285" s="5"/>
      <c r="CO1285" s="5"/>
      <c r="CS1285" s="5"/>
      <c r="CT1285" s="5"/>
      <c r="CX1285" s="5"/>
      <c r="CY1285" s="5"/>
      <c r="DC1285" s="5"/>
      <c r="DD1285" s="5"/>
      <c r="DH1285" s="5"/>
      <c r="DI1285" s="5"/>
      <c r="DM1285" s="5"/>
      <c r="DN1285" s="5"/>
      <c r="DR1285" s="30"/>
    </row>
    <row r="1286" spans="1:122" ht="13.5" customHeight="1" x14ac:dyDescent="0.15">
      <c r="A1286" s="20">
        <v>1283</v>
      </c>
      <c r="V1286" s="52"/>
      <c r="AQ1286" s="27"/>
      <c r="AS1286" s="3"/>
      <c r="AT1286" s="4"/>
      <c r="AZ1286" s="5"/>
      <c r="BA1286" s="5"/>
      <c r="BD1286" s="6"/>
      <c r="BE1286" s="5"/>
      <c r="BF1286" s="5"/>
      <c r="BJ1286" s="5"/>
      <c r="BK1286" s="5"/>
      <c r="BO1286" s="5"/>
      <c r="BP1286" s="5"/>
      <c r="BT1286" s="5"/>
      <c r="BU1286" s="5"/>
      <c r="BY1286" s="5"/>
      <c r="BZ1286" s="5"/>
      <c r="CD1286" s="5"/>
      <c r="CE1286" s="5"/>
      <c r="CI1286" s="5"/>
      <c r="CJ1286" s="5"/>
      <c r="CN1286" s="5"/>
      <c r="CO1286" s="5"/>
      <c r="CS1286" s="5"/>
      <c r="CT1286" s="5"/>
      <c r="CX1286" s="5"/>
      <c r="CY1286" s="5"/>
      <c r="DC1286" s="5"/>
      <c r="DD1286" s="5"/>
      <c r="DH1286" s="5"/>
      <c r="DI1286" s="5"/>
      <c r="DM1286" s="5"/>
      <c r="DN1286" s="5"/>
      <c r="DR1286" s="30"/>
    </row>
    <row r="1287" spans="1:122" ht="13.5" customHeight="1" x14ac:dyDescent="0.15">
      <c r="A1287" s="20">
        <v>1284</v>
      </c>
      <c r="V1287" s="52"/>
      <c r="AQ1287" s="27"/>
      <c r="AS1287" s="3"/>
      <c r="AT1287" s="4"/>
      <c r="AZ1287" s="5"/>
      <c r="BA1287" s="5"/>
      <c r="BD1287" s="6"/>
      <c r="BE1287" s="5"/>
      <c r="BF1287" s="5"/>
      <c r="BJ1287" s="5"/>
      <c r="BK1287" s="5"/>
      <c r="BO1287" s="5"/>
      <c r="BP1287" s="5"/>
      <c r="BT1287" s="5"/>
      <c r="BU1287" s="5"/>
      <c r="BY1287" s="5"/>
      <c r="BZ1287" s="5"/>
      <c r="CD1287" s="5"/>
      <c r="CE1287" s="5"/>
      <c r="CI1287" s="5"/>
      <c r="CJ1287" s="5"/>
      <c r="CN1287" s="5"/>
      <c r="CO1287" s="5"/>
      <c r="CS1287" s="5"/>
      <c r="CT1287" s="5"/>
      <c r="CX1287" s="5"/>
      <c r="CY1287" s="5"/>
      <c r="DC1287" s="5"/>
      <c r="DD1287" s="5"/>
      <c r="DH1287" s="5"/>
      <c r="DI1287" s="5"/>
      <c r="DM1287" s="5"/>
      <c r="DN1287" s="5"/>
      <c r="DR1287" s="30"/>
    </row>
    <row r="1288" spans="1:122" ht="13.5" customHeight="1" x14ac:dyDescent="0.15">
      <c r="A1288" s="20">
        <v>1285</v>
      </c>
      <c r="V1288" s="52"/>
      <c r="AQ1288" s="27"/>
      <c r="AS1288" s="3"/>
      <c r="AT1288" s="4"/>
      <c r="AZ1288" s="5"/>
      <c r="BA1288" s="5"/>
      <c r="BD1288" s="6"/>
      <c r="BE1288" s="5"/>
      <c r="BF1288" s="5"/>
      <c r="BJ1288" s="5"/>
      <c r="BK1288" s="5"/>
      <c r="BO1288" s="5"/>
      <c r="BP1288" s="5"/>
      <c r="BT1288" s="5"/>
      <c r="BU1288" s="5"/>
      <c r="BY1288" s="5"/>
      <c r="BZ1288" s="5"/>
      <c r="CD1288" s="5"/>
      <c r="CE1288" s="5"/>
      <c r="CI1288" s="5"/>
      <c r="CJ1288" s="5"/>
      <c r="CN1288" s="5"/>
      <c r="CO1288" s="5"/>
      <c r="CS1288" s="5"/>
      <c r="CT1288" s="5"/>
      <c r="CX1288" s="5"/>
      <c r="CY1288" s="5"/>
      <c r="DC1288" s="5"/>
      <c r="DD1288" s="5"/>
      <c r="DH1288" s="5"/>
      <c r="DI1288" s="5"/>
      <c r="DM1288" s="5"/>
      <c r="DN1288" s="5"/>
      <c r="DR1288" s="30"/>
    </row>
    <row r="1289" spans="1:122" ht="13.5" customHeight="1" x14ac:dyDescent="0.15">
      <c r="A1289" s="20">
        <v>1286</v>
      </c>
      <c r="V1289" s="52"/>
      <c r="AQ1289" s="27"/>
      <c r="AS1289" s="3"/>
      <c r="AT1289" s="4"/>
      <c r="AZ1289" s="5"/>
      <c r="BA1289" s="5"/>
      <c r="BD1289" s="6"/>
      <c r="BE1289" s="5"/>
      <c r="BF1289" s="5"/>
      <c r="BJ1289" s="5"/>
      <c r="BK1289" s="5"/>
      <c r="BO1289" s="5"/>
      <c r="BP1289" s="5"/>
      <c r="BT1289" s="5"/>
      <c r="BU1289" s="5"/>
      <c r="BY1289" s="5"/>
      <c r="BZ1289" s="5"/>
      <c r="CD1289" s="5"/>
      <c r="CE1289" s="5"/>
      <c r="CI1289" s="5"/>
      <c r="CJ1289" s="5"/>
      <c r="CN1289" s="5"/>
      <c r="CO1289" s="5"/>
      <c r="CS1289" s="5"/>
      <c r="CT1289" s="5"/>
      <c r="CX1289" s="5"/>
      <c r="CY1289" s="5"/>
      <c r="DC1289" s="5"/>
      <c r="DD1289" s="5"/>
      <c r="DH1289" s="5"/>
      <c r="DI1289" s="5"/>
      <c r="DM1289" s="5"/>
      <c r="DN1289" s="5"/>
      <c r="DR1289" s="30"/>
    </row>
    <row r="1290" spans="1:122" ht="13.5" customHeight="1" x14ac:dyDescent="0.15">
      <c r="A1290" s="20">
        <v>1287</v>
      </c>
      <c r="V1290" s="52"/>
      <c r="AQ1290" s="27"/>
      <c r="AS1290" s="3"/>
      <c r="AT1290" s="4"/>
      <c r="AZ1290" s="5"/>
      <c r="BA1290" s="5"/>
      <c r="BD1290" s="6"/>
      <c r="BE1290" s="5"/>
      <c r="BF1290" s="5"/>
      <c r="BJ1290" s="5"/>
      <c r="BK1290" s="5"/>
      <c r="BO1290" s="5"/>
      <c r="BP1290" s="5"/>
      <c r="BT1290" s="5"/>
      <c r="BU1290" s="5"/>
      <c r="BY1290" s="5"/>
      <c r="BZ1290" s="5"/>
      <c r="CD1290" s="5"/>
      <c r="CE1290" s="5"/>
      <c r="CI1290" s="5"/>
      <c r="CJ1290" s="5"/>
      <c r="CN1290" s="5"/>
      <c r="CO1290" s="5"/>
      <c r="CS1290" s="5"/>
      <c r="CT1290" s="5"/>
      <c r="CX1290" s="5"/>
      <c r="CY1290" s="5"/>
      <c r="DC1290" s="5"/>
      <c r="DD1290" s="5"/>
      <c r="DH1290" s="5"/>
      <c r="DI1290" s="5"/>
      <c r="DM1290" s="5"/>
      <c r="DN1290" s="5"/>
      <c r="DR1290" s="30"/>
    </row>
    <row r="1291" spans="1:122" ht="13.5" customHeight="1" x14ac:dyDescent="0.15">
      <c r="A1291" s="20">
        <v>1288</v>
      </c>
      <c r="V1291" s="52"/>
      <c r="AQ1291" s="27"/>
      <c r="AS1291" s="3"/>
      <c r="AT1291" s="4"/>
      <c r="AZ1291" s="5"/>
      <c r="BA1291" s="5"/>
      <c r="BD1291" s="6"/>
      <c r="BE1291" s="5"/>
      <c r="BF1291" s="5"/>
      <c r="BJ1291" s="5"/>
      <c r="BK1291" s="5"/>
      <c r="BO1291" s="5"/>
      <c r="BP1291" s="5"/>
      <c r="BT1291" s="5"/>
      <c r="BU1291" s="5"/>
      <c r="BY1291" s="5"/>
      <c r="BZ1291" s="5"/>
      <c r="CD1291" s="5"/>
      <c r="CE1291" s="5"/>
      <c r="CI1291" s="5"/>
      <c r="CJ1291" s="5"/>
      <c r="CN1291" s="5"/>
      <c r="CO1291" s="5"/>
      <c r="CS1291" s="5"/>
      <c r="CT1291" s="5"/>
      <c r="CX1291" s="5"/>
      <c r="CY1291" s="5"/>
      <c r="DC1291" s="5"/>
      <c r="DD1291" s="5"/>
      <c r="DH1291" s="5"/>
      <c r="DI1291" s="5"/>
      <c r="DM1291" s="5"/>
      <c r="DN1291" s="5"/>
      <c r="DR1291" s="30"/>
    </row>
    <row r="1292" spans="1:122" ht="13.5" customHeight="1" x14ac:dyDescent="0.15">
      <c r="A1292" s="20">
        <v>1289</v>
      </c>
      <c r="V1292" s="52"/>
      <c r="AQ1292" s="27"/>
      <c r="AS1292" s="3"/>
      <c r="AT1292" s="4"/>
      <c r="AZ1292" s="5"/>
      <c r="BA1292" s="5"/>
      <c r="BD1292" s="6"/>
      <c r="BE1292" s="5"/>
      <c r="BF1292" s="5"/>
      <c r="BJ1292" s="5"/>
      <c r="BK1292" s="5"/>
      <c r="BO1292" s="5"/>
      <c r="BP1292" s="5"/>
      <c r="BT1292" s="5"/>
      <c r="BU1292" s="5"/>
      <c r="BY1292" s="5"/>
      <c r="BZ1292" s="5"/>
      <c r="CD1292" s="5"/>
      <c r="CE1292" s="5"/>
      <c r="CI1292" s="5"/>
      <c r="CJ1292" s="5"/>
      <c r="CN1292" s="5"/>
      <c r="CO1292" s="5"/>
      <c r="CS1292" s="5"/>
      <c r="CT1292" s="5"/>
      <c r="CX1292" s="5"/>
      <c r="CY1292" s="5"/>
      <c r="DC1292" s="5"/>
      <c r="DD1292" s="5"/>
      <c r="DH1292" s="5"/>
      <c r="DI1292" s="5"/>
      <c r="DM1292" s="5"/>
      <c r="DN1292" s="5"/>
      <c r="DR1292" s="30"/>
    </row>
    <row r="1293" spans="1:122" ht="13.5" customHeight="1" x14ac:dyDescent="0.15">
      <c r="A1293" s="20">
        <v>1290</v>
      </c>
      <c r="V1293" s="52"/>
      <c r="AQ1293" s="27"/>
      <c r="AS1293" s="3"/>
      <c r="AT1293" s="4"/>
      <c r="AZ1293" s="5"/>
      <c r="BA1293" s="5"/>
      <c r="BD1293" s="6"/>
      <c r="BE1293" s="5"/>
      <c r="BF1293" s="5"/>
      <c r="BJ1293" s="5"/>
      <c r="BK1293" s="5"/>
      <c r="BO1293" s="5"/>
      <c r="BP1293" s="5"/>
      <c r="BT1293" s="5"/>
      <c r="BU1293" s="5"/>
      <c r="BY1293" s="5"/>
      <c r="BZ1293" s="5"/>
      <c r="CD1293" s="5"/>
      <c r="CE1293" s="5"/>
      <c r="CI1293" s="5"/>
      <c r="CJ1293" s="5"/>
      <c r="CN1293" s="5"/>
      <c r="CO1293" s="5"/>
      <c r="CS1293" s="5"/>
      <c r="CT1293" s="5"/>
      <c r="CX1293" s="5"/>
      <c r="CY1293" s="5"/>
      <c r="DC1293" s="5"/>
      <c r="DD1293" s="5"/>
      <c r="DH1293" s="5"/>
      <c r="DI1293" s="5"/>
      <c r="DM1293" s="5"/>
      <c r="DN1293" s="5"/>
      <c r="DR1293" s="30"/>
    </row>
    <row r="1294" spans="1:122" ht="13.5" customHeight="1" x14ac:dyDescent="0.15">
      <c r="A1294" s="20">
        <v>1291</v>
      </c>
      <c r="V1294" s="52"/>
      <c r="AQ1294" s="27"/>
      <c r="AS1294" s="3"/>
      <c r="AT1294" s="4"/>
      <c r="AZ1294" s="5"/>
      <c r="BA1294" s="5"/>
      <c r="BD1294" s="6"/>
      <c r="BE1294" s="5"/>
      <c r="BF1294" s="5"/>
      <c r="BJ1294" s="5"/>
      <c r="BK1294" s="5"/>
      <c r="BO1294" s="5"/>
      <c r="BP1294" s="5"/>
      <c r="BT1294" s="5"/>
      <c r="BU1294" s="5"/>
      <c r="BY1294" s="5"/>
      <c r="BZ1294" s="5"/>
      <c r="CD1294" s="5"/>
      <c r="CE1294" s="5"/>
      <c r="CI1294" s="5"/>
      <c r="CJ1294" s="5"/>
      <c r="CN1294" s="5"/>
      <c r="CO1294" s="5"/>
      <c r="CS1294" s="5"/>
      <c r="CT1294" s="5"/>
      <c r="CX1294" s="5"/>
      <c r="CY1294" s="5"/>
      <c r="DC1294" s="5"/>
      <c r="DD1294" s="5"/>
      <c r="DH1294" s="5"/>
      <c r="DI1294" s="5"/>
      <c r="DM1294" s="5"/>
      <c r="DN1294" s="5"/>
      <c r="DR1294" s="30"/>
    </row>
    <row r="1295" spans="1:122" ht="13.5" customHeight="1" x14ac:dyDescent="0.15">
      <c r="A1295" s="20">
        <v>1292</v>
      </c>
      <c r="V1295" s="52"/>
      <c r="AQ1295" s="27"/>
      <c r="AS1295" s="3"/>
      <c r="AT1295" s="4"/>
      <c r="AZ1295" s="5"/>
      <c r="BA1295" s="5"/>
      <c r="BD1295" s="6"/>
      <c r="BE1295" s="5"/>
      <c r="BF1295" s="5"/>
      <c r="BJ1295" s="5"/>
      <c r="BK1295" s="5"/>
      <c r="BO1295" s="5"/>
      <c r="BP1295" s="5"/>
      <c r="BT1295" s="5"/>
      <c r="BU1295" s="5"/>
      <c r="BY1295" s="5"/>
      <c r="BZ1295" s="5"/>
      <c r="CD1295" s="5"/>
      <c r="CE1295" s="5"/>
      <c r="CI1295" s="5"/>
      <c r="CJ1295" s="5"/>
      <c r="CN1295" s="5"/>
      <c r="CO1295" s="5"/>
      <c r="CS1295" s="5"/>
      <c r="CT1295" s="5"/>
      <c r="CX1295" s="5"/>
      <c r="CY1295" s="5"/>
      <c r="DC1295" s="5"/>
      <c r="DD1295" s="5"/>
      <c r="DH1295" s="5"/>
      <c r="DI1295" s="5"/>
      <c r="DM1295" s="5"/>
      <c r="DN1295" s="5"/>
      <c r="DR1295" s="30"/>
    </row>
    <row r="1296" spans="1:122" ht="13.5" customHeight="1" x14ac:dyDescent="0.15">
      <c r="A1296" s="20">
        <v>1293</v>
      </c>
      <c r="V1296" s="52"/>
      <c r="AQ1296" s="27"/>
      <c r="AS1296" s="3"/>
      <c r="AT1296" s="4"/>
      <c r="AZ1296" s="5"/>
      <c r="BA1296" s="5"/>
      <c r="BD1296" s="6"/>
      <c r="BE1296" s="5"/>
      <c r="BF1296" s="5"/>
      <c r="BJ1296" s="5"/>
      <c r="BK1296" s="5"/>
      <c r="BO1296" s="5"/>
      <c r="BP1296" s="5"/>
      <c r="BT1296" s="5"/>
      <c r="BU1296" s="5"/>
      <c r="BY1296" s="5"/>
      <c r="BZ1296" s="5"/>
      <c r="CD1296" s="5"/>
      <c r="CE1296" s="5"/>
      <c r="CI1296" s="5"/>
      <c r="CJ1296" s="5"/>
      <c r="CN1296" s="5"/>
      <c r="CO1296" s="5"/>
      <c r="CS1296" s="5"/>
      <c r="CT1296" s="5"/>
      <c r="CX1296" s="5"/>
      <c r="CY1296" s="5"/>
      <c r="DC1296" s="5"/>
      <c r="DD1296" s="5"/>
      <c r="DH1296" s="5"/>
      <c r="DI1296" s="5"/>
      <c r="DM1296" s="5"/>
      <c r="DN1296" s="5"/>
      <c r="DR1296" s="30"/>
    </row>
    <row r="1297" spans="1:122" ht="13.5" customHeight="1" x14ac:dyDescent="0.15">
      <c r="A1297" s="20">
        <v>1294</v>
      </c>
      <c r="V1297" s="52"/>
      <c r="AQ1297" s="27"/>
      <c r="AS1297" s="3"/>
      <c r="AT1297" s="4"/>
      <c r="AZ1297" s="5"/>
      <c r="BA1297" s="5"/>
      <c r="BD1297" s="6"/>
      <c r="BE1297" s="5"/>
      <c r="BF1297" s="5"/>
      <c r="BJ1297" s="5"/>
      <c r="BK1297" s="5"/>
      <c r="BO1297" s="5"/>
      <c r="BP1297" s="5"/>
      <c r="BT1297" s="5"/>
      <c r="BU1297" s="5"/>
      <c r="BY1297" s="5"/>
      <c r="BZ1297" s="5"/>
      <c r="CD1297" s="5"/>
      <c r="CE1297" s="5"/>
      <c r="CI1297" s="5"/>
      <c r="CJ1297" s="5"/>
      <c r="CN1297" s="5"/>
      <c r="CO1297" s="5"/>
      <c r="CS1297" s="5"/>
      <c r="CT1297" s="5"/>
      <c r="CX1297" s="5"/>
      <c r="CY1297" s="5"/>
      <c r="DC1297" s="5"/>
      <c r="DD1297" s="5"/>
      <c r="DH1297" s="5"/>
      <c r="DI1297" s="5"/>
      <c r="DM1297" s="5"/>
      <c r="DN1297" s="5"/>
      <c r="DR1297" s="30"/>
    </row>
    <row r="1298" spans="1:122" ht="13.5" customHeight="1" x14ac:dyDescent="0.15">
      <c r="A1298" s="20">
        <v>1295</v>
      </c>
      <c r="V1298" s="52"/>
      <c r="AQ1298" s="27"/>
      <c r="AS1298" s="3"/>
      <c r="AT1298" s="4"/>
      <c r="AZ1298" s="5"/>
      <c r="BA1298" s="5"/>
      <c r="BD1298" s="6"/>
      <c r="BE1298" s="5"/>
      <c r="BF1298" s="5"/>
      <c r="BJ1298" s="5"/>
      <c r="BK1298" s="5"/>
      <c r="BO1298" s="5"/>
      <c r="BP1298" s="5"/>
      <c r="BT1298" s="5"/>
      <c r="BU1298" s="5"/>
      <c r="BY1298" s="5"/>
      <c r="BZ1298" s="5"/>
      <c r="CD1298" s="5"/>
      <c r="CE1298" s="5"/>
      <c r="CI1298" s="5"/>
      <c r="CJ1298" s="5"/>
      <c r="CN1298" s="5"/>
      <c r="CO1298" s="5"/>
      <c r="CS1298" s="5"/>
      <c r="CT1298" s="5"/>
      <c r="CX1298" s="5"/>
      <c r="CY1298" s="5"/>
      <c r="DC1298" s="5"/>
      <c r="DD1298" s="5"/>
      <c r="DH1298" s="5"/>
      <c r="DI1298" s="5"/>
      <c r="DM1298" s="5"/>
      <c r="DN1298" s="5"/>
      <c r="DR1298" s="30"/>
    </row>
    <row r="1299" spans="1:122" ht="13.5" customHeight="1" x14ac:dyDescent="0.15">
      <c r="A1299" s="20">
        <v>1296</v>
      </c>
      <c r="V1299" s="52"/>
      <c r="AQ1299" s="27"/>
      <c r="AS1299" s="3"/>
      <c r="AT1299" s="4"/>
      <c r="AZ1299" s="5"/>
      <c r="BA1299" s="5"/>
      <c r="BD1299" s="6"/>
      <c r="BE1299" s="5"/>
      <c r="BF1299" s="5"/>
      <c r="BJ1299" s="5"/>
      <c r="BK1299" s="5"/>
      <c r="BO1299" s="5"/>
      <c r="BP1299" s="5"/>
      <c r="BT1299" s="5"/>
      <c r="BU1299" s="5"/>
      <c r="BY1299" s="5"/>
      <c r="BZ1299" s="5"/>
      <c r="CD1299" s="5"/>
      <c r="CE1299" s="5"/>
      <c r="CI1299" s="5"/>
      <c r="CJ1299" s="5"/>
      <c r="CN1299" s="5"/>
      <c r="CO1299" s="5"/>
      <c r="CS1299" s="5"/>
      <c r="CT1299" s="5"/>
      <c r="CX1299" s="5"/>
      <c r="CY1299" s="5"/>
      <c r="DC1299" s="5"/>
      <c r="DD1299" s="5"/>
      <c r="DH1299" s="5"/>
      <c r="DI1299" s="5"/>
      <c r="DM1299" s="5"/>
      <c r="DN1299" s="5"/>
      <c r="DR1299" s="30"/>
    </row>
    <row r="1300" spans="1:122" ht="13.5" customHeight="1" x14ac:dyDescent="0.15">
      <c r="A1300" s="20">
        <v>1297</v>
      </c>
      <c r="V1300" s="52"/>
      <c r="AQ1300" s="27"/>
      <c r="AS1300" s="3"/>
      <c r="AT1300" s="4"/>
      <c r="AZ1300" s="5"/>
      <c r="BA1300" s="5"/>
      <c r="BD1300" s="6"/>
      <c r="BE1300" s="5"/>
      <c r="BF1300" s="5"/>
      <c r="BJ1300" s="5"/>
      <c r="BK1300" s="5"/>
      <c r="BO1300" s="5"/>
      <c r="BP1300" s="5"/>
      <c r="BT1300" s="5"/>
      <c r="BU1300" s="5"/>
      <c r="BY1300" s="5"/>
      <c r="BZ1300" s="5"/>
      <c r="CD1300" s="5"/>
      <c r="CE1300" s="5"/>
      <c r="CI1300" s="5"/>
      <c r="CJ1300" s="5"/>
      <c r="CN1300" s="5"/>
      <c r="CO1300" s="5"/>
      <c r="CS1300" s="5"/>
      <c r="CT1300" s="5"/>
      <c r="CX1300" s="5"/>
      <c r="CY1300" s="5"/>
      <c r="DC1300" s="5"/>
      <c r="DD1300" s="5"/>
      <c r="DH1300" s="5"/>
      <c r="DI1300" s="5"/>
      <c r="DM1300" s="5"/>
      <c r="DN1300" s="5"/>
      <c r="DR1300" s="30"/>
    </row>
    <row r="1301" spans="1:122" ht="13.5" customHeight="1" x14ac:dyDescent="0.15">
      <c r="A1301" s="20">
        <v>1298</v>
      </c>
      <c r="V1301" s="52"/>
      <c r="AQ1301" s="27"/>
      <c r="AS1301" s="3"/>
      <c r="AT1301" s="4"/>
      <c r="AZ1301" s="5"/>
      <c r="BA1301" s="5"/>
      <c r="BD1301" s="6"/>
      <c r="BE1301" s="5"/>
      <c r="BF1301" s="5"/>
      <c r="BJ1301" s="5"/>
      <c r="BK1301" s="5"/>
      <c r="BO1301" s="5"/>
      <c r="BP1301" s="5"/>
      <c r="BT1301" s="5"/>
      <c r="BU1301" s="5"/>
      <c r="BY1301" s="5"/>
      <c r="BZ1301" s="5"/>
      <c r="CD1301" s="5"/>
      <c r="CE1301" s="5"/>
      <c r="CI1301" s="5"/>
      <c r="CJ1301" s="5"/>
      <c r="CN1301" s="5"/>
      <c r="CO1301" s="5"/>
      <c r="CS1301" s="5"/>
      <c r="CT1301" s="5"/>
      <c r="CX1301" s="5"/>
      <c r="CY1301" s="5"/>
      <c r="DC1301" s="5"/>
      <c r="DD1301" s="5"/>
      <c r="DH1301" s="5"/>
      <c r="DI1301" s="5"/>
      <c r="DM1301" s="5"/>
      <c r="DN1301" s="5"/>
      <c r="DR1301" s="30"/>
    </row>
    <row r="1302" spans="1:122" ht="13.5" customHeight="1" x14ac:dyDescent="0.15">
      <c r="A1302" s="20">
        <v>1299</v>
      </c>
      <c r="V1302" s="52"/>
      <c r="AQ1302" s="27"/>
      <c r="AS1302" s="3"/>
      <c r="AT1302" s="4"/>
      <c r="AZ1302" s="5"/>
      <c r="BA1302" s="5"/>
      <c r="BD1302" s="6"/>
      <c r="BE1302" s="5"/>
      <c r="BF1302" s="5"/>
      <c r="BJ1302" s="5"/>
      <c r="BK1302" s="5"/>
      <c r="BO1302" s="5"/>
      <c r="BP1302" s="5"/>
      <c r="BT1302" s="5"/>
      <c r="BU1302" s="5"/>
      <c r="BY1302" s="5"/>
      <c r="BZ1302" s="5"/>
      <c r="CD1302" s="5"/>
      <c r="CE1302" s="5"/>
      <c r="CI1302" s="5"/>
      <c r="CJ1302" s="5"/>
      <c r="CN1302" s="5"/>
      <c r="CO1302" s="5"/>
      <c r="CS1302" s="5"/>
      <c r="CT1302" s="5"/>
      <c r="CX1302" s="5"/>
      <c r="CY1302" s="5"/>
      <c r="DC1302" s="5"/>
      <c r="DD1302" s="5"/>
      <c r="DH1302" s="5"/>
      <c r="DI1302" s="5"/>
      <c r="DM1302" s="5"/>
      <c r="DN1302" s="5"/>
      <c r="DR1302" s="30"/>
    </row>
    <row r="1303" spans="1:122" ht="13.5" customHeight="1" x14ac:dyDescent="0.15">
      <c r="A1303" s="20">
        <v>1300</v>
      </c>
      <c r="V1303" s="52"/>
      <c r="AQ1303" s="27"/>
      <c r="AS1303" s="3"/>
      <c r="AT1303" s="4"/>
      <c r="AZ1303" s="5"/>
      <c r="BA1303" s="5"/>
      <c r="BD1303" s="6"/>
      <c r="BE1303" s="5"/>
      <c r="BF1303" s="5"/>
      <c r="BJ1303" s="5"/>
      <c r="BK1303" s="5"/>
      <c r="BO1303" s="5"/>
      <c r="BP1303" s="5"/>
      <c r="BT1303" s="5"/>
      <c r="BU1303" s="5"/>
      <c r="BY1303" s="5"/>
      <c r="BZ1303" s="5"/>
      <c r="CD1303" s="5"/>
      <c r="CE1303" s="5"/>
      <c r="CI1303" s="5"/>
      <c r="CJ1303" s="5"/>
      <c r="CN1303" s="5"/>
      <c r="CO1303" s="5"/>
      <c r="CS1303" s="5"/>
      <c r="CT1303" s="5"/>
      <c r="CX1303" s="5"/>
      <c r="CY1303" s="5"/>
      <c r="DC1303" s="5"/>
      <c r="DD1303" s="5"/>
      <c r="DH1303" s="5"/>
      <c r="DI1303" s="5"/>
      <c r="DM1303" s="5"/>
      <c r="DN1303" s="5"/>
      <c r="DR1303" s="30"/>
    </row>
    <row r="1304" spans="1:122" ht="13.5" customHeight="1" x14ac:dyDescent="0.15">
      <c r="A1304" s="20">
        <v>1301</v>
      </c>
      <c r="V1304" s="52"/>
      <c r="AQ1304" s="27"/>
      <c r="AS1304" s="3"/>
      <c r="AT1304" s="4"/>
      <c r="AZ1304" s="5"/>
      <c r="BA1304" s="5"/>
      <c r="BD1304" s="6"/>
      <c r="BE1304" s="5"/>
      <c r="BF1304" s="5"/>
      <c r="BJ1304" s="5"/>
      <c r="BK1304" s="5"/>
      <c r="BO1304" s="5"/>
      <c r="BP1304" s="5"/>
      <c r="BT1304" s="5"/>
      <c r="BU1304" s="5"/>
      <c r="BY1304" s="5"/>
      <c r="BZ1304" s="5"/>
      <c r="CD1304" s="5"/>
      <c r="CE1304" s="5"/>
      <c r="CI1304" s="5"/>
      <c r="CJ1304" s="5"/>
      <c r="CN1304" s="5"/>
      <c r="CO1304" s="5"/>
      <c r="CS1304" s="5"/>
      <c r="CT1304" s="5"/>
      <c r="CX1304" s="5"/>
      <c r="CY1304" s="5"/>
      <c r="DC1304" s="5"/>
      <c r="DD1304" s="5"/>
      <c r="DH1304" s="5"/>
      <c r="DI1304" s="5"/>
      <c r="DM1304" s="5"/>
      <c r="DN1304" s="5"/>
      <c r="DR1304" s="30"/>
    </row>
    <row r="1305" spans="1:122" ht="13.5" customHeight="1" x14ac:dyDescent="0.15">
      <c r="A1305" s="20">
        <v>1302</v>
      </c>
      <c r="V1305" s="52"/>
      <c r="AQ1305" s="27"/>
      <c r="AS1305" s="3"/>
      <c r="AT1305" s="4"/>
      <c r="AZ1305" s="5"/>
      <c r="BA1305" s="5"/>
      <c r="BD1305" s="6"/>
      <c r="BE1305" s="5"/>
      <c r="BF1305" s="5"/>
      <c r="BJ1305" s="5"/>
      <c r="BK1305" s="5"/>
      <c r="BO1305" s="5"/>
      <c r="BP1305" s="5"/>
      <c r="BT1305" s="5"/>
      <c r="BU1305" s="5"/>
      <c r="BY1305" s="5"/>
      <c r="BZ1305" s="5"/>
      <c r="CD1305" s="5"/>
      <c r="CE1305" s="5"/>
      <c r="CI1305" s="5"/>
      <c r="CJ1305" s="5"/>
      <c r="CN1305" s="5"/>
      <c r="CO1305" s="5"/>
      <c r="CS1305" s="5"/>
      <c r="CT1305" s="5"/>
      <c r="CX1305" s="5"/>
      <c r="CY1305" s="5"/>
      <c r="DC1305" s="5"/>
      <c r="DD1305" s="5"/>
      <c r="DH1305" s="5"/>
      <c r="DI1305" s="5"/>
      <c r="DM1305" s="5"/>
      <c r="DN1305" s="5"/>
      <c r="DR1305" s="30"/>
    </row>
    <row r="1306" spans="1:122" ht="13.5" customHeight="1" x14ac:dyDescent="0.15">
      <c r="A1306" s="20">
        <v>1303</v>
      </c>
      <c r="V1306" s="52"/>
      <c r="AQ1306" s="27"/>
      <c r="AS1306" s="3"/>
      <c r="AT1306" s="4"/>
      <c r="AZ1306" s="5"/>
      <c r="BA1306" s="5"/>
      <c r="BD1306" s="6"/>
      <c r="BE1306" s="5"/>
      <c r="BF1306" s="5"/>
      <c r="BJ1306" s="5"/>
      <c r="BK1306" s="5"/>
      <c r="BO1306" s="5"/>
      <c r="BP1306" s="5"/>
      <c r="BT1306" s="5"/>
      <c r="BU1306" s="5"/>
      <c r="BY1306" s="5"/>
      <c r="BZ1306" s="5"/>
      <c r="CD1306" s="5"/>
      <c r="CE1306" s="5"/>
      <c r="CI1306" s="5"/>
      <c r="CJ1306" s="5"/>
      <c r="CN1306" s="5"/>
      <c r="CO1306" s="5"/>
      <c r="CS1306" s="5"/>
      <c r="CT1306" s="5"/>
      <c r="CX1306" s="5"/>
      <c r="CY1306" s="5"/>
      <c r="DC1306" s="5"/>
      <c r="DD1306" s="5"/>
      <c r="DH1306" s="5"/>
      <c r="DI1306" s="5"/>
      <c r="DM1306" s="5"/>
      <c r="DN1306" s="5"/>
      <c r="DR1306" s="30"/>
    </row>
    <row r="1307" spans="1:122" ht="13.5" customHeight="1" x14ac:dyDescent="0.15">
      <c r="A1307" s="20">
        <v>1304</v>
      </c>
      <c r="V1307" s="52"/>
      <c r="AQ1307" s="27"/>
      <c r="AS1307" s="3"/>
      <c r="AT1307" s="4"/>
      <c r="AZ1307" s="5"/>
      <c r="BA1307" s="5"/>
      <c r="BD1307" s="6"/>
      <c r="BE1307" s="5"/>
      <c r="BF1307" s="5"/>
      <c r="BJ1307" s="5"/>
      <c r="BK1307" s="5"/>
      <c r="BO1307" s="5"/>
      <c r="BP1307" s="5"/>
      <c r="BT1307" s="5"/>
      <c r="BU1307" s="5"/>
      <c r="BY1307" s="5"/>
      <c r="BZ1307" s="5"/>
      <c r="CD1307" s="5"/>
      <c r="CE1307" s="5"/>
      <c r="CI1307" s="5"/>
      <c r="CJ1307" s="5"/>
      <c r="CN1307" s="5"/>
      <c r="CO1307" s="5"/>
      <c r="CS1307" s="5"/>
      <c r="CT1307" s="5"/>
      <c r="CX1307" s="5"/>
      <c r="CY1307" s="5"/>
      <c r="DC1307" s="5"/>
      <c r="DD1307" s="5"/>
      <c r="DH1307" s="5"/>
      <c r="DI1307" s="5"/>
      <c r="DM1307" s="5"/>
      <c r="DN1307" s="5"/>
      <c r="DR1307" s="30"/>
    </row>
    <row r="1308" spans="1:122" ht="13.5" customHeight="1" x14ac:dyDescent="0.15">
      <c r="A1308" s="20">
        <v>1305</v>
      </c>
      <c r="V1308" s="52"/>
      <c r="AQ1308" s="27"/>
      <c r="AS1308" s="3"/>
      <c r="AT1308" s="4"/>
      <c r="AZ1308" s="5"/>
      <c r="BA1308" s="5"/>
      <c r="BD1308" s="6"/>
      <c r="BE1308" s="5"/>
      <c r="BF1308" s="5"/>
      <c r="BJ1308" s="5"/>
      <c r="BK1308" s="5"/>
      <c r="BO1308" s="5"/>
      <c r="BP1308" s="5"/>
      <c r="BT1308" s="5"/>
      <c r="BU1308" s="5"/>
      <c r="BY1308" s="5"/>
      <c r="BZ1308" s="5"/>
      <c r="CD1308" s="5"/>
      <c r="CE1308" s="5"/>
      <c r="CI1308" s="5"/>
      <c r="CJ1308" s="5"/>
      <c r="CN1308" s="5"/>
      <c r="CO1308" s="5"/>
      <c r="CS1308" s="5"/>
      <c r="CT1308" s="5"/>
      <c r="CX1308" s="5"/>
      <c r="CY1308" s="5"/>
      <c r="DC1308" s="5"/>
      <c r="DD1308" s="5"/>
      <c r="DH1308" s="5"/>
      <c r="DI1308" s="5"/>
      <c r="DM1308" s="5"/>
      <c r="DN1308" s="5"/>
      <c r="DR1308" s="30"/>
    </row>
    <row r="1309" spans="1:122" ht="13.5" customHeight="1" x14ac:dyDescent="0.15">
      <c r="A1309" s="20">
        <v>1306</v>
      </c>
      <c r="V1309" s="52"/>
      <c r="AQ1309" s="27"/>
      <c r="AS1309" s="3"/>
      <c r="AT1309" s="4"/>
      <c r="AZ1309" s="5"/>
      <c r="BA1309" s="5"/>
      <c r="BD1309" s="6"/>
      <c r="BE1309" s="5"/>
      <c r="BF1309" s="5"/>
      <c r="BJ1309" s="5"/>
      <c r="BK1309" s="5"/>
      <c r="BO1309" s="5"/>
      <c r="BP1309" s="5"/>
      <c r="BT1309" s="5"/>
      <c r="BU1309" s="5"/>
      <c r="BY1309" s="5"/>
      <c r="BZ1309" s="5"/>
      <c r="CD1309" s="5"/>
      <c r="CE1309" s="5"/>
      <c r="CI1309" s="5"/>
      <c r="CJ1309" s="5"/>
      <c r="CN1309" s="5"/>
      <c r="CO1309" s="5"/>
      <c r="CS1309" s="5"/>
      <c r="CT1309" s="5"/>
      <c r="CX1309" s="5"/>
      <c r="CY1309" s="5"/>
      <c r="DC1309" s="5"/>
      <c r="DD1309" s="5"/>
      <c r="DH1309" s="5"/>
      <c r="DI1309" s="5"/>
      <c r="DM1309" s="5"/>
      <c r="DN1309" s="5"/>
      <c r="DR1309" s="30"/>
    </row>
    <row r="1310" spans="1:122" ht="13.5" customHeight="1" x14ac:dyDescent="0.15">
      <c r="A1310" s="20">
        <v>1307</v>
      </c>
      <c r="V1310" s="52"/>
      <c r="AQ1310" s="27"/>
      <c r="AS1310" s="3"/>
      <c r="AT1310" s="4"/>
      <c r="AZ1310" s="5"/>
      <c r="BA1310" s="5"/>
      <c r="BD1310" s="6"/>
      <c r="BE1310" s="5"/>
      <c r="BF1310" s="5"/>
      <c r="BJ1310" s="5"/>
      <c r="BK1310" s="5"/>
      <c r="BO1310" s="5"/>
      <c r="BP1310" s="5"/>
      <c r="BT1310" s="5"/>
      <c r="BU1310" s="5"/>
      <c r="BY1310" s="5"/>
      <c r="BZ1310" s="5"/>
      <c r="CD1310" s="5"/>
      <c r="CE1310" s="5"/>
      <c r="CI1310" s="5"/>
      <c r="CJ1310" s="5"/>
      <c r="CN1310" s="5"/>
      <c r="CO1310" s="5"/>
      <c r="CS1310" s="5"/>
      <c r="CT1310" s="5"/>
      <c r="CX1310" s="5"/>
      <c r="CY1310" s="5"/>
      <c r="DC1310" s="5"/>
      <c r="DD1310" s="5"/>
      <c r="DH1310" s="5"/>
      <c r="DI1310" s="5"/>
      <c r="DM1310" s="5"/>
      <c r="DN1310" s="5"/>
      <c r="DR1310" s="30"/>
    </row>
    <row r="1311" spans="1:122" ht="13.5" customHeight="1" x14ac:dyDescent="0.15">
      <c r="A1311" s="20">
        <v>1308</v>
      </c>
      <c r="V1311" s="52"/>
      <c r="AQ1311" s="27"/>
      <c r="AS1311" s="3"/>
      <c r="AT1311" s="4"/>
      <c r="AZ1311" s="5"/>
      <c r="BA1311" s="5"/>
      <c r="BD1311" s="6"/>
      <c r="BE1311" s="5"/>
      <c r="BF1311" s="5"/>
      <c r="BJ1311" s="5"/>
      <c r="BK1311" s="5"/>
      <c r="BO1311" s="5"/>
      <c r="BP1311" s="5"/>
      <c r="BT1311" s="5"/>
      <c r="BU1311" s="5"/>
      <c r="BY1311" s="5"/>
      <c r="BZ1311" s="5"/>
      <c r="CD1311" s="5"/>
      <c r="CE1311" s="5"/>
      <c r="CI1311" s="5"/>
      <c r="CJ1311" s="5"/>
      <c r="CN1311" s="5"/>
      <c r="CO1311" s="5"/>
      <c r="CS1311" s="5"/>
      <c r="CT1311" s="5"/>
      <c r="CX1311" s="5"/>
      <c r="CY1311" s="5"/>
      <c r="DC1311" s="5"/>
      <c r="DD1311" s="5"/>
      <c r="DH1311" s="5"/>
      <c r="DI1311" s="5"/>
      <c r="DM1311" s="5"/>
      <c r="DN1311" s="5"/>
      <c r="DR1311" s="30"/>
    </row>
    <row r="1312" spans="1:122" ht="13.5" customHeight="1" x14ac:dyDescent="0.15">
      <c r="A1312" s="20">
        <v>1309</v>
      </c>
      <c r="V1312" s="52"/>
      <c r="AQ1312" s="27"/>
      <c r="AS1312" s="3"/>
      <c r="AT1312" s="4"/>
      <c r="AZ1312" s="5"/>
      <c r="BA1312" s="5"/>
      <c r="BD1312" s="6"/>
      <c r="BE1312" s="5"/>
      <c r="BF1312" s="5"/>
      <c r="BJ1312" s="5"/>
      <c r="BK1312" s="5"/>
      <c r="BO1312" s="5"/>
      <c r="BP1312" s="5"/>
      <c r="BT1312" s="5"/>
      <c r="BU1312" s="5"/>
      <c r="BY1312" s="5"/>
      <c r="BZ1312" s="5"/>
      <c r="CD1312" s="5"/>
      <c r="CE1312" s="5"/>
      <c r="CI1312" s="5"/>
      <c r="CJ1312" s="5"/>
      <c r="CN1312" s="5"/>
      <c r="CO1312" s="5"/>
      <c r="CS1312" s="5"/>
      <c r="CT1312" s="5"/>
      <c r="CX1312" s="5"/>
      <c r="CY1312" s="5"/>
      <c r="DC1312" s="5"/>
      <c r="DD1312" s="5"/>
      <c r="DH1312" s="5"/>
      <c r="DI1312" s="5"/>
      <c r="DM1312" s="5"/>
      <c r="DN1312" s="5"/>
      <c r="DR1312" s="30"/>
    </row>
    <row r="1313" spans="1:122" ht="13.5" customHeight="1" x14ac:dyDescent="0.15">
      <c r="A1313" s="20">
        <v>1310</v>
      </c>
      <c r="V1313" s="52"/>
      <c r="AQ1313" s="27"/>
      <c r="AS1313" s="3"/>
      <c r="AT1313" s="4"/>
      <c r="AZ1313" s="5"/>
      <c r="BA1313" s="5"/>
      <c r="BD1313" s="6"/>
      <c r="BE1313" s="5"/>
      <c r="BF1313" s="5"/>
      <c r="BJ1313" s="5"/>
      <c r="BK1313" s="5"/>
      <c r="BO1313" s="5"/>
      <c r="BP1313" s="5"/>
      <c r="BT1313" s="5"/>
      <c r="BU1313" s="5"/>
      <c r="BY1313" s="5"/>
      <c r="BZ1313" s="5"/>
      <c r="CD1313" s="5"/>
      <c r="CE1313" s="5"/>
      <c r="CI1313" s="5"/>
      <c r="CJ1313" s="5"/>
      <c r="CN1313" s="5"/>
      <c r="CO1313" s="5"/>
      <c r="CS1313" s="5"/>
      <c r="CT1313" s="5"/>
      <c r="CX1313" s="5"/>
      <c r="CY1313" s="5"/>
      <c r="DC1313" s="5"/>
      <c r="DD1313" s="5"/>
      <c r="DH1313" s="5"/>
      <c r="DI1313" s="5"/>
      <c r="DM1313" s="5"/>
      <c r="DN1313" s="5"/>
      <c r="DR1313" s="30"/>
    </row>
    <row r="1314" spans="1:122" ht="13.5" customHeight="1" x14ac:dyDescent="0.15">
      <c r="A1314" s="20">
        <v>1311</v>
      </c>
      <c r="V1314" s="52"/>
      <c r="AQ1314" s="27"/>
      <c r="AS1314" s="3"/>
      <c r="AT1314" s="4"/>
      <c r="AZ1314" s="5"/>
      <c r="BA1314" s="5"/>
      <c r="BD1314" s="6"/>
      <c r="BE1314" s="5"/>
      <c r="BF1314" s="5"/>
      <c r="BJ1314" s="5"/>
      <c r="BK1314" s="5"/>
      <c r="BO1314" s="5"/>
      <c r="BP1314" s="5"/>
      <c r="BT1314" s="5"/>
      <c r="BU1314" s="5"/>
      <c r="BY1314" s="5"/>
      <c r="BZ1314" s="5"/>
      <c r="CD1314" s="5"/>
      <c r="CE1314" s="5"/>
      <c r="CI1314" s="5"/>
      <c r="CJ1314" s="5"/>
      <c r="CN1314" s="5"/>
      <c r="CO1314" s="5"/>
      <c r="CS1314" s="5"/>
      <c r="CT1314" s="5"/>
      <c r="CX1314" s="5"/>
      <c r="CY1314" s="5"/>
      <c r="DC1314" s="5"/>
      <c r="DD1314" s="5"/>
      <c r="DH1314" s="5"/>
      <c r="DI1314" s="5"/>
      <c r="DM1314" s="5"/>
      <c r="DN1314" s="5"/>
      <c r="DR1314" s="30"/>
    </row>
    <row r="1315" spans="1:122" ht="13.5" customHeight="1" x14ac:dyDescent="0.15">
      <c r="A1315" s="20">
        <v>1312</v>
      </c>
      <c r="V1315" s="52"/>
      <c r="AQ1315" s="27"/>
      <c r="AS1315" s="3"/>
      <c r="AT1315" s="4"/>
      <c r="AZ1315" s="5"/>
      <c r="BA1315" s="5"/>
      <c r="BD1315" s="6"/>
      <c r="BE1315" s="5"/>
      <c r="BF1315" s="5"/>
      <c r="BJ1315" s="5"/>
      <c r="BK1315" s="5"/>
      <c r="BO1315" s="5"/>
      <c r="BP1315" s="5"/>
      <c r="BT1315" s="5"/>
      <c r="BU1315" s="5"/>
      <c r="BY1315" s="5"/>
      <c r="BZ1315" s="5"/>
      <c r="CD1315" s="5"/>
      <c r="CE1315" s="5"/>
      <c r="CI1315" s="5"/>
      <c r="CJ1315" s="5"/>
      <c r="CN1315" s="5"/>
      <c r="CO1315" s="5"/>
      <c r="CS1315" s="5"/>
      <c r="CT1315" s="5"/>
      <c r="CX1315" s="5"/>
      <c r="CY1315" s="5"/>
      <c r="DC1315" s="5"/>
      <c r="DD1315" s="5"/>
      <c r="DH1315" s="5"/>
      <c r="DI1315" s="5"/>
      <c r="DM1315" s="5"/>
      <c r="DN1315" s="5"/>
      <c r="DR1315" s="30"/>
    </row>
    <row r="1316" spans="1:122" ht="13.5" customHeight="1" x14ac:dyDescent="0.15">
      <c r="A1316" s="20">
        <v>1313</v>
      </c>
      <c r="V1316" s="52"/>
      <c r="AQ1316" s="27"/>
      <c r="AS1316" s="3"/>
      <c r="AT1316" s="4"/>
      <c r="AZ1316" s="5"/>
      <c r="BA1316" s="5"/>
      <c r="BD1316" s="6"/>
      <c r="BE1316" s="5"/>
      <c r="BF1316" s="5"/>
      <c r="BJ1316" s="5"/>
      <c r="BK1316" s="5"/>
      <c r="BO1316" s="5"/>
      <c r="BP1316" s="5"/>
      <c r="BT1316" s="5"/>
      <c r="BU1316" s="5"/>
      <c r="BY1316" s="5"/>
      <c r="BZ1316" s="5"/>
      <c r="CD1316" s="5"/>
      <c r="CE1316" s="5"/>
      <c r="CI1316" s="5"/>
      <c r="CJ1316" s="5"/>
      <c r="CN1316" s="5"/>
      <c r="CO1316" s="5"/>
      <c r="CS1316" s="5"/>
      <c r="CT1316" s="5"/>
      <c r="CX1316" s="5"/>
      <c r="CY1316" s="5"/>
      <c r="DC1316" s="5"/>
      <c r="DD1316" s="5"/>
      <c r="DH1316" s="5"/>
      <c r="DI1316" s="5"/>
      <c r="DM1316" s="5"/>
      <c r="DN1316" s="5"/>
      <c r="DR1316" s="30"/>
    </row>
    <row r="1317" spans="1:122" ht="13.5" customHeight="1" x14ac:dyDescent="0.15">
      <c r="A1317" s="20">
        <v>1314</v>
      </c>
      <c r="V1317" s="52"/>
      <c r="AQ1317" s="27"/>
      <c r="AS1317" s="3"/>
      <c r="AT1317" s="4"/>
      <c r="AZ1317" s="5"/>
      <c r="BA1317" s="5"/>
      <c r="BD1317" s="6"/>
      <c r="BE1317" s="5"/>
      <c r="BF1317" s="5"/>
      <c r="BJ1317" s="5"/>
      <c r="BK1317" s="5"/>
      <c r="BO1317" s="5"/>
      <c r="BP1317" s="5"/>
      <c r="BT1317" s="5"/>
      <c r="BU1317" s="5"/>
      <c r="BY1317" s="5"/>
      <c r="BZ1317" s="5"/>
      <c r="CD1317" s="5"/>
      <c r="CE1317" s="5"/>
      <c r="CI1317" s="5"/>
      <c r="CJ1317" s="5"/>
      <c r="CN1317" s="5"/>
      <c r="CO1317" s="5"/>
      <c r="CS1317" s="5"/>
      <c r="CT1317" s="5"/>
      <c r="CX1317" s="5"/>
      <c r="CY1317" s="5"/>
      <c r="DC1317" s="5"/>
      <c r="DD1317" s="5"/>
      <c r="DH1317" s="5"/>
      <c r="DI1317" s="5"/>
      <c r="DM1317" s="5"/>
      <c r="DN1317" s="5"/>
      <c r="DR1317" s="30"/>
    </row>
    <row r="1318" spans="1:122" ht="13.5" customHeight="1" x14ac:dyDescent="0.15">
      <c r="A1318" s="20">
        <v>1315</v>
      </c>
      <c r="V1318" s="52"/>
      <c r="AQ1318" s="27"/>
      <c r="AS1318" s="3"/>
      <c r="AT1318" s="4"/>
      <c r="AZ1318" s="5"/>
      <c r="BA1318" s="5"/>
      <c r="BD1318" s="6"/>
      <c r="BE1318" s="5"/>
      <c r="BF1318" s="5"/>
      <c r="BJ1318" s="5"/>
      <c r="BK1318" s="5"/>
      <c r="BO1318" s="5"/>
      <c r="BP1318" s="5"/>
      <c r="BT1318" s="5"/>
      <c r="BU1318" s="5"/>
      <c r="BY1318" s="5"/>
      <c r="BZ1318" s="5"/>
      <c r="CD1318" s="5"/>
      <c r="CE1318" s="5"/>
      <c r="CI1318" s="5"/>
      <c r="CJ1318" s="5"/>
      <c r="CN1318" s="5"/>
      <c r="CO1318" s="5"/>
      <c r="CS1318" s="5"/>
      <c r="CT1318" s="5"/>
      <c r="CX1318" s="5"/>
      <c r="CY1318" s="5"/>
      <c r="DC1318" s="5"/>
      <c r="DD1318" s="5"/>
      <c r="DH1318" s="5"/>
      <c r="DI1318" s="5"/>
      <c r="DM1318" s="5"/>
      <c r="DN1318" s="5"/>
      <c r="DR1318" s="30"/>
    </row>
    <row r="1319" spans="1:122" ht="13.5" customHeight="1" x14ac:dyDescent="0.15">
      <c r="A1319" s="20">
        <v>1316</v>
      </c>
      <c r="V1319" s="52"/>
      <c r="AQ1319" s="27"/>
      <c r="AS1319" s="3"/>
      <c r="AT1319" s="4"/>
      <c r="AZ1319" s="5"/>
      <c r="BA1319" s="5"/>
      <c r="BD1319" s="6"/>
      <c r="BE1319" s="5"/>
      <c r="BF1319" s="5"/>
      <c r="BJ1319" s="5"/>
      <c r="BK1319" s="5"/>
      <c r="BO1319" s="5"/>
      <c r="BP1319" s="5"/>
      <c r="BT1319" s="5"/>
      <c r="BU1319" s="5"/>
      <c r="BY1319" s="5"/>
      <c r="BZ1319" s="5"/>
      <c r="CD1319" s="5"/>
      <c r="CE1319" s="5"/>
      <c r="CI1319" s="5"/>
      <c r="CJ1319" s="5"/>
      <c r="CN1319" s="5"/>
      <c r="CO1319" s="5"/>
      <c r="CS1319" s="5"/>
      <c r="CT1319" s="5"/>
      <c r="CX1319" s="5"/>
      <c r="CY1319" s="5"/>
      <c r="DC1319" s="5"/>
      <c r="DD1319" s="5"/>
      <c r="DH1319" s="5"/>
      <c r="DI1319" s="5"/>
      <c r="DM1319" s="5"/>
      <c r="DN1319" s="5"/>
      <c r="DR1319" s="30"/>
    </row>
    <row r="1320" spans="1:122" ht="13.5" customHeight="1" x14ac:dyDescent="0.15">
      <c r="A1320" s="20">
        <v>1317</v>
      </c>
      <c r="V1320" s="52"/>
      <c r="AQ1320" s="27"/>
      <c r="AS1320" s="3"/>
      <c r="AT1320" s="4"/>
      <c r="AZ1320" s="5"/>
      <c r="BA1320" s="5"/>
      <c r="BD1320" s="6"/>
      <c r="BE1320" s="5"/>
      <c r="BF1320" s="5"/>
      <c r="BJ1320" s="5"/>
      <c r="BK1320" s="5"/>
      <c r="BO1320" s="5"/>
      <c r="BP1320" s="5"/>
      <c r="BT1320" s="5"/>
      <c r="BU1320" s="5"/>
      <c r="BY1320" s="5"/>
      <c r="BZ1320" s="5"/>
      <c r="CD1320" s="5"/>
      <c r="CE1320" s="5"/>
      <c r="CI1320" s="5"/>
      <c r="CJ1320" s="5"/>
      <c r="CN1320" s="5"/>
      <c r="CO1320" s="5"/>
      <c r="CS1320" s="5"/>
      <c r="CT1320" s="5"/>
      <c r="CX1320" s="5"/>
      <c r="CY1320" s="5"/>
      <c r="DC1320" s="5"/>
      <c r="DD1320" s="5"/>
      <c r="DH1320" s="5"/>
      <c r="DI1320" s="5"/>
      <c r="DM1320" s="5"/>
      <c r="DN1320" s="5"/>
      <c r="DR1320" s="30"/>
    </row>
    <row r="1321" spans="1:122" ht="13.5" customHeight="1" x14ac:dyDescent="0.15">
      <c r="A1321" s="20">
        <v>1318</v>
      </c>
      <c r="V1321" s="52"/>
      <c r="AQ1321" s="27"/>
      <c r="AS1321" s="3"/>
      <c r="AT1321" s="4"/>
      <c r="AZ1321" s="5"/>
      <c r="BA1321" s="5"/>
      <c r="BD1321" s="6"/>
      <c r="BE1321" s="5"/>
      <c r="BF1321" s="5"/>
      <c r="BJ1321" s="5"/>
      <c r="BK1321" s="5"/>
      <c r="BO1321" s="5"/>
      <c r="BP1321" s="5"/>
      <c r="BT1321" s="5"/>
      <c r="BU1321" s="5"/>
      <c r="BY1321" s="5"/>
      <c r="BZ1321" s="5"/>
      <c r="CD1321" s="5"/>
      <c r="CE1321" s="5"/>
      <c r="CI1321" s="5"/>
      <c r="CJ1321" s="5"/>
      <c r="CN1321" s="5"/>
      <c r="CO1321" s="5"/>
      <c r="CS1321" s="5"/>
      <c r="CT1321" s="5"/>
      <c r="CX1321" s="5"/>
      <c r="CY1321" s="5"/>
      <c r="DC1321" s="5"/>
      <c r="DD1321" s="5"/>
      <c r="DH1321" s="5"/>
      <c r="DI1321" s="5"/>
      <c r="DM1321" s="5"/>
      <c r="DN1321" s="5"/>
      <c r="DR1321" s="30"/>
    </row>
    <row r="1322" spans="1:122" ht="13.5" customHeight="1" x14ac:dyDescent="0.15">
      <c r="A1322" s="20">
        <v>1319</v>
      </c>
      <c r="V1322" s="52"/>
      <c r="AQ1322" s="27"/>
      <c r="AS1322" s="3"/>
      <c r="AT1322" s="4"/>
      <c r="AZ1322" s="5"/>
      <c r="BA1322" s="5"/>
      <c r="BD1322" s="6"/>
      <c r="BE1322" s="5"/>
      <c r="BF1322" s="5"/>
      <c r="BJ1322" s="5"/>
      <c r="BK1322" s="5"/>
      <c r="BO1322" s="5"/>
      <c r="BP1322" s="5"/>
      <c r="BT1322" s="5"/>
      <c r="BU1322" s="5"/>
      <c r="BY1322" s="5"/>
      <c r="BZ1322" s="5"/>
      <c r="CD1322" s="5"/>
      <c r="CE1322" s="5"/>
      <c r="CI1322" s="5"/>
      <c r="CJ1322" s="5"/>
      <c r="CN1322" s="5"/>
      <c r="CO1322" s="5"/>
      <c r="CS1322" s="5"/>
      <c r="CT1322" s="5"/>
      <c r="CX1322" s="5"/>
      <c r="CY1322" s="5"/>
      <c r="DC1322" s="5"/>
      <c r="DD1322" s="5"/>
      <c r="DH1322" s="5"/>
      <c r="DI1322" s="5"/>
      <c r="DM1322" s="5"/>
      <c r="DN1322" s="5"/>
      <c r="DR1322" s="30"/>
    </row>
    <row r="1323" spans="1:122" ht="13.5" customHeight="1" x14ac:dyDescent="0.15">
      <c r="A1323" s="20">
        <v>1320</v>
      </c>
      <c r="V1323" s="52"/>
      <c r="AQ1323" s="27"/>
      <c r="AS1323" s="3"/>
      <c r="AT1323" s="4"/>
      <c r="AZ1323" s="5"/>
      <c r="BA1323" s="5"/>
      <c r="BD1323" s="6"/>
      <c r="BE1323" s="5"/>
      <c r="BF1323" s="5"/>
      <c r="BJ1323" s="5"/>
      <c r="BK1323" s="5"/>
      <c r="BO1323" s="5"/>
      <c r="BP1323" s="5"/>
      <c r="BT1323" s="5"/>
      <c r="BU1323" s="5"/>
      <c r="BY1323" s="5"/>
      <c r="BZ1323" s="5"/>
      <c r="CD1323" s="5"/>
      <c r="CE1323" s="5"/>
      <c r="CI1323" s="5"/>
      <c r="CJ1323" s="5"/>
      <c r="CN1323" s="5"/>
      <c r="CO1323" s="5"/>
      <c r="CS1323" s="5"/>
      <c r="CT1323" s="5"/>
      <c r="CX1323" s="5"/>
      <c r="CY1323" s="5"/>
      <c r="DC1323" s="5"/>
      <c r="DD1323" s="5"/>
      <c r="DH1323" s="5"/>
      <c r="DI1323" s="5"/>
      <c r="DM1323" s="5"/>
      <c r="DN1323" s="5"/>
      <c r="DR1323" s="30"/>
    </row>
    <row r="1324" spans="1:122" ht="13.5" customHeight="1" x14ac:dyDescent="0.15">
      <c r="A1324" s="20">
        <v>1321</v>
      </c>
      <c r="V1324" s="52"/>
      <c r="AQ1324" s="27"/>
      <c r="AS1324" s="3"/>
      <c r="AT1324" s="4"/>
      <c r="AZ1324" s="5"/>
      <c r="BA1324" s="5"/>
      <c r="BD1324" s="6"/>
      <c r="BE1324" s="5"/>
      <c r="BF1324" s="5"/>
      <c r="BJ1324" s="5"/>
      <c r="BK1324" s="5"/>
      <c r="BO1324" s="5"/>
      <c r="BP1324" s="5"/>
      <c r="BT1324" s="5"/>
      <c r="BU1324" s="5"/>
      <c r="BY1324" s="5"/>
      <c r="BZ1324" s="5"/>
      <c r="CD1324" s="5"/>
      <c r="CE1324" s="5"/>
      <c r="CI1324" s="5"/>
      <c r="CJ1324" s="5"/>
      <c r="CN1324" s="5"/>
      <c r="CO1324" s="5"/>
      <c r="CS1324" s="5"/>
      <c r="CT1324" s="5"/>
      <c r="CX1324" s="5"/>
      <c r="CY1324" s="5"/>
      <c r="DC1324" s="5"/>
      <c r="DD1324" s="5"/>
      <c r="DH1324" s="5"/>
      <c r="DI1324" s="5"/>
      <c r="DM1324" s="5"/>
      <c r="DN1324" s="5"/>
      <c r="DR1324" s="30"/>
    </row>
    <row r="1325" spans="1:122" ht="13.5" customHeight="1" x14ac:dyDescent="0.15">
      <c r="A1325" s="20">
        <v>1322</v>
      </c>
      <c r="V1325" s="52"/>
      <c r="AQ1325" s="27"/>
      <c r="AS1325" s="3"/>
      <c r="AT1325" s="4"/>
      <c r="AZ1325" s="5"/>
      <c r="BA1325" s="5"/>
      <c r="BD1325" s="6"/>
      <c r="BE1325" s="5"/>
      <c r="BF1325" s="5"/>
      <c r="BJ1325" s="5"/>
      <c r="BK1325" s="5"/>
      <c r="BO1325" s="5"/>
      <c r="BP1325" s="5"/>
      <c r="BT1325" s="5"/>
      <c r="BU1325" s="5"/>
      <c r="BY1325" s="5"/>
      <c r="BZ1325" s="5"/>
      <c r="CD1325" s="5"/>
      <c r="CE1325" s="5"/>
      <c r="CI1325" s="5"/>
      <c r="CJ1325" s="5"/>
      <c r="CN1325" s="5"/>
      <c r="CO1325" s="5"/>
      <c r="CS1325" s="5"/>
      <c r="CT1325" s="5"/>
      <c r="CX1325" s="5"/>
      <c r="CY1325" s="5"/>
      <c r="DC1325" s="5"/>
      <c r="DD1325" s="5"/>
      <c r="DH1325" s="5"/>
      <c r="DI1325" s="5"/>
      <c r="DM1325" s="5"/>
      <c r="DN1325" s="5"/>
      <c r="DR1325" s="30"/>
    </row>
    <row r="1326" spans="1:122" ht="13.5" customHeight="1" x14ac:dyDescent="0.15">
      <c r="A1326" s="20">
        <v>1323</v>
      </c>
      <c r="V1326" s="52"/>
      <c r="AQ1326" s="27"/>
      <c r="AS1326" s="3"/>
      <c r="AT1326" s="4"/>
      <c r="AZ1326" s="5"/>
      <c r="BA1326" s="5"/>
      <c r="BD1326" s="6"/>
      <c r="BE1326" s="5"/>
      <c r="BF1326" s="5"/>
      <c r="BJ1326" s="5"/>
      <c r="BK1326" s="5"/>
      <c r="BO1326" s="5"/>
      <c r="BP1326" s="5"/>
      <c r="BT1326" s="5"/>
      <c r="BU1326" s="5"/>
      <c r="BY1326" s="5"/>
      <c r="BZ1326" s="5"/>
      <c r="CD1326" s="5"/>
      <c r="CE1326" s="5"/>
      <c r="CI1326" s="5"/>
      <c r="CJ1326" s="5"/>
      <c r="CN1326" s="5"/>
      <c r="CO1326" s="5"/>
      <c r="CS1326" s="5"/>
      <c r="CT1326" s="5"/>
      <c r="CX1326" s="5"/>
      <c r="CY1326" s="5"/>
      <c r="DC1326" s="5"/>
      <c r="DD1326" s="5"/>
      <c r="DH1326" s="5"/>
      <c r="DI1326" s="5"/>
      <c r="DM1326" s="5"/>
      <c r="DN1326" s="5"/>
      <c r="DR1326" s="30"/>
    </row>
    <row r="1327" spans="1:122" ht="13.5" customHeight="1" x14ac:dyDescent="0.15">
      <c r="A1327" s="20">
        <v>1324</v>
      </c>
      <c r="V1327" s="52"/>
      <c r="AQ1327" s="27"/>
      <c r="AS1327" s="3"/>
      <c r="AT1327" s="4"/>
      <c r="AZ1327" s="5"/>
      <c r="BA1327" s="5"/>
      <c r="BD1327" s="6"/>
      <c r="BE1327" s="5"/>
      <c r="BF1327" s="5"/>
      <c r="BJ1327" s="5"/>
      <c r="BK1327" s="5"/>
      <c r="BO1327" s="5"/>
      <c r="BP1327" s="5"/>
      <c r="BT1327" s="5"/>
      <c r="BU1327" s="5"/>
      <c r="BY1327" s="5"/>
      <c r="BZ1327" s="5"/>
      <c r="CD1327" s="5"/>
      <c r="CE1327" s="5"/>
      <c r="CI1327" s="5"/>
      <c r="CJ1327" s="5"/>
      <c r="CN1327" s="5"/>
      <c r="CO1327" s="5"/>
      <c r="CS1327" s="5"/>
      <c r="CT1327" s="5"/>
      <c r="CX1327" s="5"/>
      <c r="CY1327" s="5"/>
      <c r="DC1327" s="5"/>
      <c r="DD1327" s="5"/>
      <c r="DH1327" s="5"/>
      <c r="DI1327" s="5"/>
      <c r="DM1327" s="5"/>
      <c r="DN1327" s="5"/>
      <c r="DR1327" s="30"/>
    </row>
    <row r="1328" spans="1:122" ht="13.5" customHeight="1" x14ac:dyDescent="0.15">
      <c r="A1328" s="20">
        <v>1325</v>
      </c>
      <c r="V1328" s="52"/>
      <c r="AQ1328" s="27"/>
      <c r="AS1328" s="3"/>
      <c r="AT1328" s="4"/>
      <c r="AZ1328" s="5"/>
      <c r="BA1328" s="5"/>
      <c r="BD1328" s="6"/>
      <c r="BE1328" s="5"/>
      <c r="BF1328" s="5"/>
      <c r="BJ1328" s="5"/>
      <c r="BK1328" s="5"/>
      <c r="BO1328" s="5"/>
      <c r="BP1328" s="5"/>
      <c r="BT1328" s="5"/>
      <c r="BU1328" s="5"/>
      <c r="BY1328" s="5"/>
      <c r="BZ1328" s="5"/>
      <c r="CD1328" s="5"/>
      <c r="CE1328" s="5"/>
      <c r="CI1328" s="5"/>
      <c r="CJ1328" s="5"/>
      <c r="CN1328" s="5"/>
      <c r="CO1328" s="5"/>
      <c r="CS1328" s="5"/>
      <c r="CT1328" s="5"/>
      <c r="CX1328" s="5"/>
      <c r="CY1328" s="5"/>
      <c r="DC1328" s="5"/>
      <c r="DD1328" s="5"/>
      <c r="DH1328" s="5"/>
      <c r="DI1328" s="5"/>
      <c r="DM1328" s="5"/>
      <c r="DN1328" s="5"/>
      <c r="DR1328" s="30"/>
    </row>
    <row r="1329" spans="1:122" ht="13.5" customHeight="1" x14ac:dyDescent="0.15">
      <c r="A1329" s="20">
        <v>1326</v>
      </c>
      <c r="V1329" s="52"/>
      <c r="AQ1329" s="27"/>
      <c r="AS1329" s="3"/>
      <c r="AT1329" s="4"/>
      <c r="AZ1329" s="5"/>
      <c r="BA1329" s="5"/>
      <c r="BD1329" s="6"/>
      <c r="BE1329" s="5"/>
      <c r="BF1329" s="5"/>
      <c r="BJ1329" s="5"/>
      <c r="BK1329" s="5"/>
      <c r="BO1329" s="5"/>
      <c r="BP1329" s="5"/>
      <c r="BT1329" s="5"/>
      <c r="BU1329" s="5"/>
      <c r="BY1329" s="5"/>
      <c r="BZ1329" s="5"/>
      <c r="CD1329" s="5"/>
      <c r="CE1329" s="5"/>
      <c r="CI1329" s="5"/>
      <c r="CJ1329" s="5"/>
      <c r="CN1329" s="5"/>
      <c r="CO1329" s="5"/>
      <c r="CS1329" s="5"/>
      <c r="CT1329" s="5"/>
      <c r="CX1329" s="5"/>
      <c r="CY1329" s="5"/>
      <c r="DC1329" s="5"/>
      <c r="DD1329" s="5"/>
      <c r="DH1329" s="5"/>
      <c r="DI1329" s="5"/>
      <c r="DM1329" s="5"/>
      <c r="DN1329" s="5"/>
      <c r="DR1329" s="30"/>
    </row>
    <row r="1330" spans="1:122" ht="13.5" customHeight="1" x14ac:dyDescent="0.15">
      <c r="A1330" s="20">
        <v>1327</v>
      </c>
      <c r="V1330" s="52"/>
      <c r="AQ1330" s="27"/>
      <c r="AS1330" s="3"/>
      <c r="AT1330" s="4"/>
      <c r="AZ1330" s="5"/>
      <c r="BA1330" s="5"/>
      <c r="BD1330" s="6"/>
      <c r="BE1330" s="5"/>
      <c r="BF1330" s="5"/>
      <c r="BJ1330" s="5"/>
      <c r="BK1330" s="5"/>
      <c r="BO1330" s="5"/>
      <c r="BP1330" s="5"/>
      <c r="BT1330" s="5"/>
      <c r="BU1330" s="5"/>
      <c r="BY1330" s="5"/>
      <c r="BZ1330" s="5"/>
      <c r="CD1330" s="5"/>
      <c r="CE1330" s="5"/>
      <c r="CI1330" s="5"/>
      <c r="CJ1330" s="5"/>
      <c r="CN1330" s="5"/>
      <c r="CO1330" s="5"/>
      <c r="CS1330" s="5"/>
      <c r="CT1330" s="5"/>
      <c r="CX1330" s="5"/>
      <c r="CY1330" s="5"/>
      <c r="DC1330" s="5"/>
      <c r="DD1330" s="5"/>
      <c r="DH1330" s="5"/>
      <c r="DI1330" s="5"/>
      <c r="DM1330" s="5"/>
      <c r="DN1330" s="5"/>
      <c r="DR1330" s="30"/>
    </row>
    <row r="1331" spans="1:122" ht="13.5" customHeight="1" x14ac:dyDescent="0.15">
      <c r="A1331" s="20">
        <v>1328</v>
      </c>
      <c r="V1331" s="52"/>
      <c r="AQ1331" s="27"/>
      <c r="AS1331" s="3"/>
      <c r="AT1331" s="4"/>
      <c r="AZ1331" s="5"/>
      <c r="BA1331" s="5"/>
      <c r="BD1331" s="6"/>
      <c r="BE1331" s="5"/>
      <c r="BF1331" s="5"/>
      <c r="BJ1331" s="5"/>
      <c r="BK1331" s="5"/>
      <c r="BO1331" s="5"/>
      <c r="BP1331" s="5"/>
      <c r="BT1331" s="5"/>
      <c r="BU1331" s="5"/>
      <c r="BY1331" s="5"/>
      <c r="BZ1331" s="5"/>
      <c r="CD1331" s="5"/>
      <c r="CE1331" s="5"/>
      <c r="CI1331" s="5"/>
      <c r="CJ1331" s="5"/>
      <c r="CN1331" s="5"/>
      <c r="CO1331" s="5"/>
      <c r="CS1331" s="5"/>
      <c r="CT1331" s="5"/>
      <c r="CX1331" s="5"/>
      <c r="CY1331" s="5"/>
      <c r="DC1331" s="5"/>
      <c r="DD1331" s="5"/>
      <c r="DH1331" s="5"/>
      <c r="DI1331" s="5"/>
      <c r="DM1331" s="5"/>
      <c r="DN1331" s="5"/>
      <c r="DR1331" s="30"/>
    </row>
    <row r="1332" spans="1:122" ht="13.5" customHeight="1" x14ac:dyDescent="0.15">
      <c r="A1332" s="20">
        <v>1329</v>
      </c>
      <c r="V1332" s="52"/>
      <c r="AQ1332" s="27"/>
      <c r="AS1332" s="3"/>
      <c r="AT1332" s="4"/>
      <c r="AZ1332" s="5"/>
      <c r="BA1332" s="5"/>
      <c r="BD1332" s="6"/>
      <c r="BE1332" s="5"/>
      <c r="BF1332" s="5"/>
      <c r="BJ1332" s="5"/>
      <c r="BK1332" s="5"/>
      <c r="BO1332" s="5"/>
      <c r="BP1332" s="5"/>
      <c r="BT1332" s="5"/>
      <c r="BU1332" s="5"/>
      <c r="BY1332" s="5"/>
      <c r="BZ1332" s="5"/>
      <c r="CD1332" s="5"/>
      <c r="CE1332" s="5"/>
      <c r="CI1332" s="5"/>
      <c r="CJ1332" s="5"/>
      <c r="CN1332" s="5"/>
      <c r="CO1332" s="5"/>
      <c r="CS1332" s="5"/>
      <c r="CT1332" s="5"/>
      <c r="CX1332" s="5"/>
      <c r="CY1332" s="5"/>
      <c r="DC1332" s="5"/>
      <c r="DD1332" s="5"/>
      <c r="DH1332" s="5"/>
      <c r="DI1332" s="5"/>
      <c r="DM1332" s="5"/>
      <c r="DN1332" s="5"/>
      <c r="DR1332" s="30"/>
    </row>
    <row r="1333" spans="1:122" ht="13.5" customHeight="1" x14ac:dyDescent="0.15">
      <c r="A1333" s="20">
        <v>1330</v>
      </c>
      <c r="V1333" s="52"/>
      <c r="AQ1333" s="27"/>
      <c r="AS1333" s="3"/>
      <c r="AT1333" s="4"/>
      <c r="AZ1333" s="5"/>
      <c r="BA1333" s="5"/>
      <c r="BD1333" s="6"/>
      <c r="BE1333" s="5"/>
      <c r="BF1333" s="5"/>
      <c r="BJ1333" s="5"/>
      <c r="BK1333" s="5"/>
      <c r="BO1333" s="5"/>
      <c r="BP1333" s="5"/>
      <c r="BT1333" s="5"/>
      <c r="BU1333" s="5"/>
      <c r="BY1333" s="5"/>
      <c r="BZ1333" s="5"/>
      <c r="CD1333" s="5"/>
      <c r="CE1333" s="5"/>
      <c r="CI1333" s="5"/>
      <c r="CJ1333" s="5"/>
      <c r="CN1333" s="5"/>
      <c r="CO1333" s="5"/>
      <c r="CS1333" s="5"/>
      <c r="CT1333" s="5"/>
      <c r="CX1333" s="5"/>
      <c r="CY1333" s="5"/>
      <c r="DC1333" s="5"/>
      <c r="DD1333" s="5"/>
      <c r="DH1333" s="5"/>
      <c r="DI1333" s="5"/>
      <c r="DM1333" s="5"/>
      <c r="DN1333" s="5"/>
      <c r="DR1333" s="30"/>
    </row>
    <row r="1334" spans="1:122" ht="13.5" customHeight="1" x14ac:dyDescent="0.15">
      <c r="A1334" s="20">
        <v>1331</v>
      </c>
      <c r="V1334" s="52"/>
      <c r="AQ1334" s="27"/>
      <c r="AS1334" s="3"/>
      <c r="AT1334" s="4"/>
      <c r="AZ1334" s="5"/>
      <c r="BA1334" s="5"/>
      <c r="BD1334" s="6"/>
      <c r="BE1334" s="5"/>
      <c r="BF1334" s="5"/>
      <c r="BJ1334" s="5"/>
      <c r="BK1334" s="5"/>
      <c r="BO1334" s="5"/>
      <c r="BP1334" s="5"/>
      <c r="BT1334" s="5"/>
      <c r="BU1334" s="5"/>
      <c r="BY1334" s="5"/>
      <c r="BZ1334" s="5"/>
      <c r="CD1334" s="5"/>
      <c r="CE1334" s="5"/>
      <c r="CI1334" s="5"/>
      <c r="CJ1334" s="5"/>
      <c r="CN1334" s="5"/>
      <c r="CO1334" s="5"/>
      <c r="CS1334" s="5"/>
      <c r="CT1334" s="5"/>
      <c r="CX1334" s="5"/>
      <c r="CY1334" s="5"/>
      <c r="DC1334" s="5"/>
      <c r="DD1334" s="5"/>
      <c r="DH1334" s="5"/>
      <c r="DI1334" s="5"/>
      <c r="DM1334" s="5"/>
      <c r="DN1334" s="5"/>
      <c r="DR1334" s="30"/>
    </row>
    <row r="1335" spans="1:122" ht="13.5" customHeight="1" x14ac:dyDescent="0.15">
      <c r="A1335" s="20">
        <v>1332</v>
      </c>
      <c r="V1335" s="52"/>
      <c r="AQ1335" s="27"/>
      <c r="AS1335" s="3"/>
      <c r="AT1335" s="4"/>
      <c r="AZ1335" s="5"/>
      <c r="BA1335" s="5"/>
      <c r="BD1335" s="6"/>
      <c r="BE1335" s="5"/>
      <c r="BF1335" s="5"/>
      <c r="BJ1335" s="5"/>
      <c r="BK1335" s="5"/>
      <c r="BO1335" s="5"/>
      <c r="BP1335" s="5"/>
      <c r="BT1335" s="5"/>
      <c r="BU1335" s="5"/>
      <c r="BY1335" s="5"/>
      <c r="BZ1335" s="5"/>
      <c r="CD1335" s="5"/>
      <c r="CE1335" s="5"/>
      <c r="CI1335" s="5"/>
      <c r="CJ1335" s="5"/>
      <c r="CN1335" s="5"/>
      <c r="CO1335" s="5"/>
      <c r="CS1335" s="5"/>
      <c r="CT1335" s="5"/>
      <c r="CX1335" s="5"/>
      <c r="CY1335" s="5"/>
      <c r="DC1335" s="5"/>
      <c r="DD1335" s="5"/>
      <c r="DH1335" s="5"/>
      <c r="DI1335" s="5"/>
      <c r="DM1335" s="5"/>
      <c r="DN1335" s="5"/>
      <c r="DR1335" s="30"/>
    </row>
    <row r="1336" spans="1:122" ht="13.5" customHeight="1" x14ac:dyDescent="0.15">
      <c r="A1336" s="20">
        <v>1333</v>
      </c>
      <c r="V1336" s="52"/>
      <c r="AQ1336" s="27"/>
      <c r="AS1336" s="3"/>
      <c r="AT1336" s="4"/>
      <c r="AZ1336" s="5"/>
      <c r="BA1336" s="5"/>
      <c r="BD1336" s="6"/>
      <c r="BE1336" s="5"/>
      <c r="BF1336" s="5"/>
      <c r="BJ1336" s="5"/>
      <c r="BK1336" s="5"/>
      <c r="BO1336" s="5"/>
      <c r="BP1336" s="5"/>
      <c r="BT1336" s="5"/>
      <c r="BU1336" s="5"/>
      <c r="BY1336" s="5"/>
      <c r="BZ1336" s="5"/>
      <c r="CD1336" s="5"/>
      <c r="CE1336" s="5"/>
      <c r="CI1336" s="5"/>
      <c r="CJ1336" s="5"/>
      <c r="CN1336" s="5"/>
      <c r="CO1336" s="5"/>
      <c r="CS1336" s="5"/>
      <c r="CT1336" s="5"/>
      <c r="CX1336" s="5"/>
      <c r="CY1336" s="5"/>
      <c r="DC1336" s="5"/>
      <c r="DD1336" s="5"/>
      <c r="DH1336" s="5"/>
      <c r="DI1336" s="5"/>
      <c r="DM1336" s="5"/>
      <c r="DN1336" s="5"/>
      <c r="DR1336" s="30"/>
    </row>
    <row r="1337" spans="1:122" ht="13.5" customHeight="1" x14ac:dyDescent="0.15">
      <c r="A1337" s="20">
        <v>1334</v>
      </c>
      <c r="V1337" s="52"/>
      <c r="AQ1337" s="27"/>
      <c r="AS1337" s="3"/>
      <c r="AT1337" s="4"/>
      <c r="AZ1337" s="5"/>
      <c r="BA1337" s="5"/>
      <c r="BD1337" s="6"/>
      <c r="BE1337" s="5"/>
      <c r="BF1337" s="5"/>
      <c r="BJ1337" s="5"/>
      <c r="BK1337" s="5"/>
      <c r="BO1337" s="5"/>
      <c r="BP1337" s="5"/>
      <c r="BT1337" s="5"/>
      <c r="BU1337" s="5"/>
      <c r="BY1337" s="5"/>
      <c r="BZ1337" s="5"/>
      <c r="CD1337" s="5"/>
      <c r="CE1337" s="5"/>
      <c r="CI1337" s="5"/>
      <c r="CJ1337" s="5"/>
      <c r="CN1337" s="5"/>
      <c r="CO1337" s="5"/>
      <c r="CS1337" s="5"/>
      <c r="CT1337" s="5"/>
      <c r="CX1337" s="5"/>
      <c r="CY1337" s="5"/>
      <c r="DC1337" s="5"/>
      <c r="DD1337" s="5"/>
      <c r="DH1337" s="5"/>
      <c r="DI1337" s="5"/>
      <c r="DM1337" s="5"/>
      <c r="DN1337" s="5"/>
      <c r="DR1337" s="30"/>
    </row>
    <row r="1338" spans="1:122" ht="13.5" customHeight="1" x14ac:dyDescent="0.15">
      <c r="A1338" s="20">
        <v>1335</v>
      </c>
      <c r="V1338" s="52"/>
      <c r="AQ1338" s="27"/>
      <c r="AS1338" s="3"/>
      <c r="AT1338" s="4"/>
      <c r="AZ1338" s="5"/>
      <c r="BA1338" s="5"/>
      <c r="BD1338" s="6"/>
      <c r="BE1338" s="5"/>
      <c r="BF1338" s="5"/>
      <c r="BJ1338" s="5"/>
      <c r="BK1338" s="5"/>
      <c r="BO1338" s="5"/>
      <c r="BP1338" s="5"/>
      <c r="BT1338" s="5"/>
      <c r="BU1338" s="5"/>
      <c r="BY1338" s="5"/>
      <c r="BZ1338" s="5"/>
      <c r="CD1338" s="5"/>
      <c r="CE1338" s="5"/>
      <c r="CI1338" s="5"/>
      <c r="CJ1338" s="5"/>
      <c r="CN1338" s="5"/>
      <c r="CO1338" s="5"/>
      <c r="CS1338" s="5"/>
      <c r="CT1338" s="5"/>
      <c r="CX1338" s="5"/>
      <c r="CY1338" s="5"/>
      <c r="DC1338" s="5"/>
      <c r="DD1338" s="5"/>
      <c r="DH1338" s="5"/>
      <c r="DI1338" s="5"/>
      <c r="DM1338" s="5"/>
      <c r="DN1338" s="5"/>
      <c r="DR1338" s="30"/>
    </row>
    <row r="1339" spans="1:122" ht="13.5" customHeight="1" x14ac:dyDescent="0.15">
      <c r="A1339" s="20">
        <v>1336</v>
      </c>
      <c r="V1339" s="52"/>
      <c r="AQ1339" s="27"/>
      <c r="AS1339" s="3"/>
      <c r="AT1339" s="4"/>
      <c r="AZ1339" s="5"/>
      <c r="BA1339" s="5"/>
      <c r="BD1339" s="6"/>
      <c r="BE1339" s="5"/>
      <c r="BF1339" s="5"/>
      <c r="BJ1339" s="5"/>
      <c r="BK1339" s="5"/>
      <c r="BO1339" s="5"/>
      <c r="BP1339" s="5"/>
      <c r="BT1339" s="5"/>
      <c r="BU1339" s="5"/>
      <c r="BY1339" s="5"/>
      <c r="BZ1339" s="5"/>
      <c r="CD1339" s="5"/>
      <c r="CE1339" s="5"/>
      <c r="CI1339" s="5"/>
      <c r="CJ1339" s="5"/>
      <c r="CN1339" s="5"/>
      <c r="CO1339" s="5"/>
      <c r="CS1339" s="5"/>
      <c r="CT1339" s="5"/>
      <c r="CX1339" s="5"/>
      <c r="CY1339" s="5"/>
      <c r="DC1339" s="5"/>
      <c r="DD1339" s="5"/>
      <c r="DH1339" s="5"/>
      <c r="DI1339" s="5"/>
      <c r="DM1339" s="5"/>
      <c r="DN1339" s="5"/>
      <c r="DR1339" s="30"/>
    </row>
    <row r="1340" spans="1:122" ht="13.5" customHeight="1" x14ac:dyDescent="0.15">
      <c r="A1340" s="20">
        <v>1337</v>
      </c>
      <c r="V1340" s="52"/>
      <c r="AQ1340" s="27"/>
      <c r="AS1340" s="3"/>
      <c r="AT1340" s="4"/>
      <c r="AZ1340" s="5"/>
      <c r="BA1340" s="5"/>
      <c r="BD1340" s="6"/>
      <c r="BE1340" s="5"/>
      <c r="BF1340" s="5"/>
      <c r="BJ1340" s="5"/>
      <c r="BK1340" s="5"/>
      <c r="BO1340" s="5"/>
      <c r="BP1340" s="5"/>
      <c r="BT1340" s="5"/>
      <c r="BU1340" s="5"/>
      <c r="BY1340" s="5"/>
      <c r="BZ1340" s="5"/>
      <c r="CD1340" s="5"/>
      <c r="CE1340" s="5"/>
      <c r="CI1340" s="5"/>
      <c r="CJ1340" s="5"/>
      <c r="CN1340" s="5"/>
      <c r="CO1340" s="5"/>
      <c r="CS1340" s="5"/>
      <c r="CT1340" s="5"/>
      <c r="CX1340" s="5"/>
      <c r="CY1340" s="5"/>
      <c r="DC1340" s="5"/>
      <c r="DD1340" s="5"/>
      <c r="DH1340" s="5"/>
      <c r="DI1340" s="5"/>
      <c r="DM1340" s="5"/>
      <c r="DN1340" s="5"/>
      <c r="DR1340" s="30"/>
    </row>
    <row r="1341" spans="1:122" ht="13.5" customHeight="1" x14ac:dyDescent="0.15">
      <c r="A1341" s="20">
        <v>1338</v>
      </c>
      <c r="V1341" s="52"/>
      <c r="AQ1341" s="27"/>
      <c r="AS1341" s="3"/>
      <c r="AT1341" s="4"/>
      <c r="AZ1341" s="5"/>
      <c r="BA1341" s="5"/>
      <c r="BD1341" s="6"/>
      <c r="BE1341" s="5"/>
      <c r="BF1341" s="5"/>
      <c r="BJ1341" s="5"/>
      <c r="BK1341" s="5"/>
      <c r="BO1341" s="5"/>
      <c r="BP1341" s="5"/>
      <c r="BT1341" s="5"/>
      <c r="BU1341" s="5"/>
      <c r="BY1341" s="5"/>
      <c r="BZ1341" s="5"/>
      <c r="CD1341" s="5"/>
      <c r="CE1341" s="5"/>
      <c r="CI1341" s="5"/>
      <c r="CJ1341" s="5"/>
      <c r="CN1341" s="5"/>
      <c r="CO1341" s="5"/>
      <c r="CS1341" s="5"/>
      <c r="CT1341" s="5"/>
      <c r="CX1341" s="5"/>
      <c r="CY1341" s="5"/>
      <c r="DC1341" s="5"/>
      <c r="DD1341" s="5"/>
      <c r="DH1341" s="5"/>
      <c r="DI1341" s="5"/>
      <c r="DM1341" s="5"/>
      <c r="DN1341" s="5"/>
      <c r="DR1341" s="30"/>
    </row>
    <row r="1342" spans="1:122" ht="13.5" customHeight="1" x14ac:dyDescent="0.15">
      <c r="A1342" s="20">
        <v>1339</v>
      </c>
      <c r="V1342" s="52"/>
      <c r="AQ1342" s="27"/>
      <c r="AS1342" s="3"/>
      <c r="AT1342" s="4"/>
      <c r="AZ1342" s="5"/>
      <c r="BA1342" s="5"/>
      <c r="BD1342" s="6"/>
      <c r="BE1342" s="5"/>
      <c r="BF1342" s="5"/>
      <c r="BJ1342" s="5"/>
      <c r="BK1342" s="5"/>
      <c r="BO1342" s="5"/>
      <c r="BP1342" s="5"/>
      <c r="BT1342" s="5"/>
      <c r="BU1342" s="5"/>
      <c r="BY1342" s="5"/>
      <c r="BZ1342" s="5"/>
      <c r="CD1342" s="5"/>
      <c r="CE1342" s="5"/>
      <c r="CI1342" s="5"/>
      <c r="CJ1342" s="5"/>
      <c r="CN1342" s="5"/>
      <c r="CO1342" s="5"/>
      <c r="CS1342" s="5"/>
      <c r="CT1342" s="5"/>
      <c r="CX1342" s="5"/>
      <c r="CY1342" s="5"/>
      <c r="DC1342" s="5"/>
      <c r="DD1342" s="5"/>
      <c r="DH1342" s="5"/>
      <c r="DI1342" s="5"/>
      <c r="DM1342" s="5"/>
      <c r="DN1342" s="5"/>
      <c r="DR1342" s="30"/>
    </row>
    <row r="1343" spans="1:122" ht="13.5" customHeight="1" x14ac:dyDescent="0.15">
      <c r="A1343" s="20">
        <v>1340</v>
      </c>
      <c r="V1343" s="52"/>
      <c r="AQ1343" s="27"/>
      <c r="AS1343" s="3"/>
      <c r="AT1343" s="4"/>
      <c r="AZ1343" s="5"/>
      <c r="BA1343" s="5"/>
      <c r="BD1343" s="6"/>
      <c r="BE1343" s="5"/>
      <c r="BF1343" s="5"/>
      <c r="BJ1343" s="5"/>
      <c r="BK1343" s="5"/>
      <c r="BO1343" s="5"/>
      <c r="BP1343" s="5"/>
      <c r="BT1343" s="5"/>
      <c r="BU1343" s="5"/>
      <c r="BY1343" s="5"/>
      <c r="BZ1343" s="5"/>
      <c r="CD1343" s="5"/>
      <c r="CE1343" s="5"/>
      <c r="CI1343" s="5"/>
      <c r="CJ1343" s="5"/>
      <c r="CN1343" s="5"/>
      <c r="CO1343" s="5"/>
      <c r="CS1343" s="5"/>
      <c r="CT1343" s="5"/>
      <c r="CX1343" s="5"/>
      <c r="CY1343" s="5"/>
      <c r="DC1343" s="5"/>
      <c r="DD1343" s="5"/>
      <c r="DH1343" s="5"/>
      <c r="DI1343" s="5"/>
      <c r="DM1343" s="5"/>
      <c r="DN1343" s="5"/>
      <c r="DR1343" s="30"/>
    </row>
    <row r="1344" spans="1:122" ht="13.5" customHeight="1" x14ac:dyDescent="0.15">
      <c r="A1344" s="20">
        <v>1341</v>
      </c>
      <c r="V1344" s="52"/>
      <c r="AQ1344" s="27"/>
      <c r="AS1344" s="3"/>
      <c r="AT1344" s="4"/>
      <c r="AZ1344" s="5"/>
      <c r="BA1344" s="5"/>
      <c r="BD1344" s="6"/>
      <c r="BE1344" s="5"/>
      <c r="BF1344" s="5"/>
      <c r="BJ1344" s="5"/>
      <c r="BK1344" s="5"/>
      <c r="BO1344" s="5"/>
      <c r="BP1344" s="5"/>
      <c r="BT1344" s="5"/>
      <c r="BU1344" s="5"/>
      <c r="BY1344" s="5"/>
      <c r="BZ1344" s="5"/>
      <c r="CD1344" s="5"/>
      <c r="CE1344" s="5"/>
      <c r="CI1344" s="5"/>
      <c r="CJ1344" s="5"/>
      <c r="CN1344" s="5"/>
      <c r="CO1344" s="5"/>
      <c r="CS1344" s="5"/>
      <c r="CT1344" s="5"/>
      <c r="CX1344" s="5"/>
      <c r="CY1344" s="5"/>
      <c r="DC1344" s="5"/>
      <c r="DD1344" s="5"/>
      <c r="DH1344" s="5"/>
      <c r="DI1344" s="5"/>
      <c r="DM1344" s="5"/>
      <c r="DN1344" s="5"/>
      <c r="DR1344" s="30"/>
    </row>
    <row r="1345" spans="1:122" ht="13.5" customHeight="1" x14ac:dyDescent="0.15">
      <c r="A1345" s="20">
        <v>1342</v>
      </c>
      <c r="V1345" s="52"/>
      <c r="AQ1345" s="27"/>
      <c r="AS1345" s="3"/>
      <c r="AT1345" s="4"/>
      <c r="AZ1345" s="5"/>
      <c r="BA1345" s="5"/>
      <c r="BD1345" s="6"/>
      <c r="BE1345" s="5"/>
      <c r="BF1345" s="5"/>
      <c r="BJ1345" s="5"/>
      <c r="BK1345" s="5"/>
      <c r="BO1345" s="5"/>
      <c r="BP1345" s="5"/>
      <c r="BT1345" s="5"/>
      <c r="BU1345" s="5"/>
      <c r="BY1345" s="5"/>
      <c r="BZ1345" s="5"/>
      <c r="CD1345" s="5"/>
      <c r="CE1345" s="5"/>
      <c r="CI1345" s="5"/>
      <c r="CJ1345" s="5"/>
      <c r="CN1345" s="5"/>
      <c r="CO1345" s="5"/>
      <c r="CS1345" s="5"/>
      <c r="CT1345" s="5"/>
      <c r="CX1345" s="5"/>
      <c r="CY1345" s="5"/>
      <c r="DC1345" s="5"/>
      <c r="DD1345" s="5"/>
      <c r="DH1345" s="5"/>
      <c r="DI1345" s="5"/>
      <c r="DM1345" s="5"/>
      <c r="DN1345" s="5"/>
      <c r="DR1345" s="30"/>
    </row>
    <row r="1346" spans="1:122" ht="13.5" customHeight="1" x14ac:dyDescent="0.15">
      <c r="A1346" s="20">
        <v>1343</v>
      </c>
      <c r="V1346" s="52"/>
      <c r="AQ1346" s="27"/>
      <c r="AS1346" s="3"/>
      <c r="AT1346" s="4"/>
      <c r="AZ1346" s="5"/>
      <c r="BA1346" s="5"/>
      <c r="BD1346" s="6"/>
      <c r="BE1346" s="5"/>
      <c r="BF1346" s="5"/>
      <c r="BJ1346" s="5"/>
      <c r="BK1346" s="5"/>
      <c r="BO1346" s="5"/>
      <c r="BP1346" s="5"/>
      <c r="BT1346" s="5"/>
      <c r="BU1346" s="5"/>
      <c r="BY1346" s="5"/>
      <c r="BZ1346" s="5"/>
      <c r="CD1346" s="5"/>
      <c r="CE1346" s="5"/>
      <c r="CI1346" s="5"/>
      <c r="CJ1346" s="5"/>
      <c r="CN1346" s="5"/>
      <c r="CO1346" s="5"/>
      <c r="CS1346" s="5"/>
      <c r="CT1346" s="5"/>
      <c r="CX1346" s="5"/>
      <c r="CY1346" s="5"/>
      <c r="DC1346" s="5"/>
      <c r="DD1346" s="5"/>
      <c r="DH1346" s="5"/>
      <c r="DI1346" s="5"/>
      <c r="DM1346" s="5"/>
      <c r="DN1346" s="5"/>
      <c r="DR1346" s="30"/>
    </row>
    <row r="1347" spans="1:122" ht="13.5" customHeight="1" x14ac:dyDescent="0.15">
      <c r="A1347" s="20">
        <v>1344</v>
      </c>
      <c r="V1347" s="52"/>
      <c r="AQ1347" s="27"/>
      <c r="AS1347" s="3"/>
      <c r="AT1347" s="4"/>
      <c r="AZ1347" s="5"/>
      <c r="BA1347" s="5"/>
      <c r="BD1347" s="6"/>
      <c r="BE1347" s="5"/>
      <c r="BF1347" s="5"/>
      <c r="BJ1347" s="5"/>
      <c r="BK1347" s="5"/>
      <c r="BO1347" s="5"/>
      <c r="BP1347" s="5"/>
      <c r="BT1347" s="5"/>
      <c r="BU1347" s="5"/>
      <c r="BY1347" s="5"/>
      <c r="BZ1347" s="5"/>
      <c r="CD1347" s="5"/>
      <c r="CE1347" s="5"/>
      <c r="CI1347" s="5"/>
      <c r="CJ1347" s="5"/>
      <c r="CN1347" s="5"/>
      <c r="CO1347" s="5"/>
      <c r="CS1347" s="5"/>
      <c r="CT1347" s="5"/>
      <c r="CX1347" s="5"/>
      <c r="CY1347" s="5"/>
      <c r="DC1347" s="5"/>
      <c r="DD1347" s="5"/>
      <c r="DH1347" s="5"/>
      <c r="DI1347" s="5"/>
      <c r="DM1347" s="5"/>
      <c r="DN1347" s="5"/>
      <c r="DR1347" s="30"/>
    </row>
    <row r="1348" spans="1:122" ht="13.5" customHeight="1" x14ac:dyDescent="0.15">
      <c r="A1348" s="20">
        <v>1345</v>
      </c>
      <c r="V1348" s="52"/>
      <c r="AQ1348" s="27"/>
      <c r="AS1348" s="3"/>
      <c r="AT1348" s="4"/>
      <c r="AZ1348" s="5"/>
      <c r="BA1348" s="5"/>
      <c r="BD1348" s="6"/>
      <c r="BE1348" s="5"/>
      <c r="BF1348" s="5"/>
      <c r="BJ1348" s="5"/>
      <c r="BK1348" s="5"/>
      <c r="BO1348" s="5"/>
      <c r="BP1348" s="5"/>
      <c r="BT1348" s="5"/>
      <c r="BU1348" s="5"/>
      <c r="BY1348" s="5"/>
      <c r="BZ1348" s="5"/>
      <c r="CD1348" s="5"/>
      <c r="CE1348" s="5"/>
      <c r="CI1348" s="5"/>
      <c r="CJ1348" s="5"/>
      <c r="CN1348" s="5"/>
      <c r="CO1348" s="5"/>
      <c r="CS1348" s="5"/>
      <c r="CT1348" s="5"/>
      <c r="CX1348" s="5"/>
      <c r="CY1348" s="5"/>
      <c r="DC1348" s="5"/>
      <c r="DD1348" s="5"/>
      <c r="DH1348" s="5"/>
      <c r="DI1348" s="5"/>
      <c r="DM1348" s="5"/>
      <c r="DN1348" s="5"/>
      <c r="DR1348" s="30"/>
    </row>
    <row r="1349" spans="1:122" ht="13.5" customHeight="1" x14ac:dyDescent="0.15">
      <c r="A1349" s="20">
        <v>1346</v>
      </c>
      <c r="V1349" s="52"/>
      <c r="AQ1349" s="27"/>
      <c r="AS1349" s="3"/>
      <c r="AT1349" s="4"/>
      <c r="AZ1349" s="5"/>
      <c r="BA1349" s="5"/>
      <c r="BD1349" s="6"/>
      <c r="BE1349" s="5"/>
      <c r="BF1349" s="5"/>
      <c r="BJ1349" s="5"/>
      <c r="BK1349" s="5"/>
      <c r="BO1349" s="5"/>
      <c r="BP1349" s="5"/>
      <c r="BT1349" s="5"/>
      <c r="BU1349" s="5"/>
      <c r="BY1349" s="5"/>
      <c r="BZ1349" s="5"/>
      <c r="CD1349" s="5"/>
      <c r="CE1349" s="5"/>
      <c r="CI1349" s="5"/>
      <c r="CJ1349" s="5"/>
      <c r="CN1349" s="5"/>
      <c r="CO1349" s="5"/>
      <c r="CS1349" s="5"/>
      <c r="CT1349" s="5"/>
      <c r="CX1349" s="5"/>
      <c r="CY1349" s="5"/>
      <c r="DC1349" s="5"/>
      <c r="DD1349" s="5"/>
      <c r="DH1349" s="5"/>
      <c r="DI1349" s="5"/>
      <c r="DM1349" s="5"/>
      <c r="DN1349" s="5"/>
      <c r="DR1349" s="30"/>
    </row>
    <row r="1350" spans="1:122" ht="13.5" customHeight="1" x14ac:dyDescent="0.15">
      <c r="A1350" s="20">
        <v>1347</v>
      </c>
      <c r="V1350" s="52"/>
      <c r="AQ1350" s="27"/>
      <c r="AS1350" s="3"/>
      <c r="AT1350" s="4"/>
      <c r="AZ1350" s="5"/>
      <c r="BA1350" s="5"/>
      <c r="BD1350" s="6"/>
      <c r="BE1350" s="5"/>
      <c r="BF1350" s="5"/>
      <c r="BJ1350" s="5"/>
      <c r="BK1350" s="5"/>
      <c r="BO1350" s="5"/>
      <c r="BP1350" s="5"/>
      <c r="BT1350" s="5"/>
      <c r="BU1350" s="5"/>
      <c r="BY1350" s="5"/>
      <c r="BZ1350" s="5"/>
      <c r="CD1350" s="5"/>
      <c r="CE1350" s="5"/>
      <c r="CI1350" s="5"/>
      <c r="CJ1350" s="5"/>
      <c r="CN1350" s="5"/>
      <c r="CO1350" s="5"/>
      <c r="CS1350" s="5"/>
      <c r="CT1350" s="5"/>
      <c r="CX1350" s="5"/>
      <c r="CY1350" s="5"/>
      <c r="DC1350" s="5"/>
      <c r="DD1350" s="5"/>
      <c r="DH1350" s="5"/>
      <c r="DI1350" s="5"/>
      <c r="DM1350" s="5"/>
      <c r="DN1350" s="5"/>
      <c r="DR1350" s="30"/>
    </row>
    <row r="1351" spans="1:122" ht="13.5" customHeight="1" x14ac:dyDescent="0.15">
      <c r="A1351" s="20">
        <v>1348</v>
      </c>
      <c r="V1351" s="52"/>
      <c r="AQ1351" s="27"/>
      <c r="AS1351" s="3"/>
      <c r="AT1351" s="4"/>
      <c r="AZ1351" s="5"/>
      <c r="BA1351" s="5"/>
      <c r="BD1351" s="6"/>
      <c r="BE1351" s="5"/>
      <c r="BF1351" s="5"/>
      <c r="BJ1351" s="5"/>
      <c r="BK1351" s="5"/>
      <c r="BO1351" s="5"/>
      <c r="BP1351" s="5"/>
      <c r="BT1351" s="5"/>
      <c r="BU1351" s="5"/>
      <c r="BY1351" s="5"/>
      <c r="BZ1351" s="5"/>
      <c r="CD1351" s="5"/>
      <c r="CE1351" s="5"/>
      <c r="CI1351" s="5"/>
      <c r="CJ1351" s="5"/>
      <c r="CN1351" s="5"/>
      <c r="CO1351" s="5"/>
      <c r="CS1351" s="5"/>
      <c r="CT1351" s="5"/>
      <c r="CX1351" s="5"/>
      <c r="CY1351" s="5"/>
      <c r="DC1351" s="5"/>
      <c r="DD1351" s="5"/>
      <c r="DH1351" s="5"/>
      <c r="DI1351" s="5"/>
      <c r="DM1351" s="5"/>
      <c r="DN1351" s="5"/>
      <c r="DR1351" s="30"/>
    </row>
    <row r="1352" spans="1:122" ht="13.5" customHeight="1" x14ac:dyDescent="0.15">
      <c r="A1352" s="20">
        <v>1349</v>
      </c>
      <c r="V1352" s="52"/>
      <c r="AQ1352" s="27"/>
      <c r="AS1352" s="3"/>
      <c r="AT1352" s="4"/>
      <c r="AZ1352" s="5"/>
      <c r="BA1352" s="5"/>
      <c r="BD1352" s="6"/>
      <c r="BE1352" s="5"/>
      <c r="BF1352" s="5"/>
      <c r="BJ1352" s="5"/>
      <c r="BK1352" s="5"/>
      <c r="BO1352" s="5"/>
      <c r="BP1352" s="5"/>
      <c r="BT1352" s="5"/>
      <c r="BU1352" s="5"/>
      <c r="BY1352" s="5"/>
      <c r="BZ1352" s="5"/>
      <c r="CD1352" s="5"/>
      <c r="CE1352" s="5"/>
      <c r="CI1352" s="5"/>
      <c r="CJ1352" s="5"/>
      <c r="CN1352" s="5"/>
      <c r="CO1352" s="5"/>
      <c r="CS1352" s="5"/>
      <c r="CT1352" s="5"/>
      <c r="CX1352" s="5"/>
      <c r="CY1352" s="5"/>
      <c r="DC1352" s="5"/>
      <c r="DD1352" s="5"/>
      <c r="DH1352" s="5"/>
      <c r="DI1352" s="5"/>
      <c r="DM1352" s="5"/>
      <c r="DN1352" s="5"/>
      <c r="DR1352" s="30"/>
    </row>
    <row r="1353" spans="1:122" ht="13.5" customHeight="1" x14ac:dyDescent="0.15">
      <c r="A1353" s="20">
        <v>1350</v>
      </c>
      <c r="V1353" s="52"/>
      <c r="AQ1353" s="27"/>
      <c r="AS1353" s="3"/>
      <c r="AT1353" s="4"/>
      <c r="AZ1353" s="5"/>
      <c r="BA1353" s="5"/>
      <c r="BD1353" s="6"/>
      <c r="BE1353" s="5"/>
      <c r="BF1353" s="5"/>
      <c r="BJ1353" s="5"/>
      <c r="BK1353" s="5"/>
      <c r="BO1353" s="5"/>
      <c r="BP1353" s="5"/>
      <c r="BT1353" s="5"/>
      <c r="BU1353" s="5"/>
      <c r="BY1353" s="5"/>
      <c r="BZ1353" s="5"/>
      <c r="CD1353" s="5"/>
      <c r="CE1353" s="5"/>
      <c r="CI1353" s="5"/>
      <c r="CJ1353" s="5"/>
      <c r="CN1353" s="5"/>
      <c r="CO1353" s="5"/>
      <c r="CS1353" s="5"/>
      <c r="CT1353" s="5"/>
      <c r="CX1353" s="5"/>
      <c r="CY1353" s="5"/>
      <c r="DC1353" s="5"/>
      <c r="DD1353" s="5"/>
      <c r="DH1353" s="5"/>
      <c r="DI1353" s="5"/>
      <c r="DM1353" s="5"/>
      <c r="DN1353" s="5"/>
      <c r="DR1353" s="30"/>
    </row>
    <row r="1354" spans="1:122" ht="13.5" customHeight="1" x14ac:dyDescent="0.15">
      <c r="A1354" s="20">
        <v>1351</v>
      </c>
      <c r="V1354" s="52"/>
      <c r="AQ1354" s="27"/>
      <c r="AS1354" s="3"/>
      <c r="AT1354" s="4"/>
      <c r="AZ1354" s="5"/>
      <c r="BA1354" s="5"/>
      <c r="BD1354" s="6"/>
      <c r="BE1354" s="5"/>
      <c r="BF1354" s="5"/>
      <c r="BJ1354" s="5"/>
      <c r="BK1354" s="5"/>
      <c r="BO1354" s="5"/>
      <c r="BP1354" s="5"/>
      <c r="BT1354" s="5"/>
      <c r="BU1354" s="5"/>
      <c r="BY1354" s="5"/>
      <c r="BZ1354" s="5"/>
      <c r="CD1354" s="5"/>
      <c r="CE1354" s="5"/>
      <c r="CI1354" s="5"/>
      <c r="CJ1354" s="5"/>
      <c r="CN1354" s="5"/>
      <c r="CO1354" s="5"/>
      <c r="CS1354" s="5"/>
      <c r="CT1354" s="5"/>
      <c r="CX1354" s="5"/>
      <c r="CY1354" s="5"/>
      <c r="DC1354" s="5"/>
      <c r="DD1354" s="5"/>
      <c r="DH1354" s="5"/>
      <c r="DI1354" s="5"/>
      <c r="DM1354" s="5"/>
      <c r="DN1354" s="5"/>
      <c r="DR1354" s="30"/>
    </row>
    <row r="1355" spans="1:122" ht="13.5" customHeight="1" x14ac:dyDescent="0.15">
      <c r="A1355" s="20">
        <v>1352</v>
      </c>
      <c r="V1355" s="52"/>
      <c r="AQ1355" s="27"/>
      <c r="AS1355" s="3"/>
      <c r="AT1355" s="4"/>
      <c r="AZ1355" s="5"/>
      <c r="BA1355" s="5"/>
      <c r="BD1355" s="6"/>
      <c r="BE1355" s="5"/>
      <c r="BF1355" s="5"/>
      <c r="BJ1355" s="5"/>
      <c r="BK1355" s="5"/>
      <c r="BO1355" s="5"/>
      <c r="BP1355" s="5"/>
      <c r="BT1355" s="5"/>
      <c r="BU1355" s="5"/>
      <c r="BY1355" s="5"/>
      <c r="BZ1355" s="5"/>
      <c r="CD1355" s="5"/>
      <c r="CE1355" s="5"/>
      <c r="CI1355" s="5"/>
      <c r="CJ1355" s="5"/>
      <c r="CN1355" s="5"/>
      <c r="CO1355" s="5"/>
      <c r="CS1355" s="5"/>
      <c r="CT1355" s="5"/>
      <c r="CX1355" s="5"/>
      <c r="CY1355" s="5"/>
      <c r="DC1355" s="5"/>
      <c r="DD1355" s="5"/>
      <c r="DH1355" s="5"/>
      <c r="DI1355" s="5"/>
      <c r="DM1355" s="5"/>
      <c r="DN1355" s="5"/>
      <c r="DR1355" s="30"/>
    </row>
    <row r="1356" spans="1:122" ht="13.5" customHeight="1" x14ac:dyDescent="0.15">
      <c r="A1356" s="20">
        <v>1353</v>
      </c>
      <c r="V1356" s="52"/>
      <c r="AQ1356" s="27"/>
      <c r="AS1356" s="3"/>
      <c r="AT1356" s="4"/>
      <c r="AZ1356" s="5"/>
      <c r="BA1356" s="5"/>
      <c r="BD1356" s="6"/>
      <c r="BE1356" s="5"/>
      <c r="BF1356" s="5"/>
      <c r="BJ1356" s="5"/>
      <c r="BK1356" s="5"/>
      <c r="BO1356" s="5"/>
      <c r="BP1356" s="5"/>
      <c r="BT1356" s="5"/>
      <c r="BU1356" s="5"/>
      <c r="BY1356" s="5"/>
      <c r="BZ1356" s="5"/>
      <c r="CD1356" s="5"/>
      <c r="CE1356" s="5"/>
      <c r="CI1356" s="5"/>
      <c r="CJ1356" s="5"/>
      <c r="CN1356" s="5"/>
      <c r="CO1356" s="5"/>
      <c r="CS1356" s="5"/>
      <c r="CT1356" s="5"/>
      <c r="CX1356" s="5"/>
      <c r="CY1356" s="5"/>
      <c r="DC1356" s="5"/>
      <c r="DD1356" s="5"/>
      <c r="DH1356" s="5"/>
      <c r="DI1356" s="5"/>
      <c r="DM1356" s="5"/>
      <c r="DN1356" s="5"/>
      <c r="DR1356" s="30"/>
    </row>
    <row r="1357" spans="1:122" ht="13.5" customHeight="1" x14ac:dyDescent="0.15">
      <c r="A1357" s="20">
        <v>1354</v>
      </c>
      <c r="V1357" s="52"/>
      <c r="AQ1357" s="27"/>
      <c r="AS1357" s="3"/>
      <c r="AT1357" s="4"/>
      <c r="AZ1357" s="5"/>
      <c r="BA1357" s="5"/>
      <c r="BD1357" s="6"/>
      <c r="BE1357" s="5"/>
      <c r="BF1357" s="5"/>
      <c r="BJ1357" s="5"/>
      <c r="BK1357" s="5"/>
      <c r="BO1357" s="5"/>
      <c r="BP1357" s="5"/>
      <c r="BT1357" s="5"/>
      <c r="BU1357" s="5"/>
      <c r="BY1357" s="5"/>
      <c r="BZ1357" s="5"/>
      <c r="CD1357" s="5"/>
      <c r="CE1357" s="5"/>
      <c r="CI1357" s="5"/>
      <c r="CJ1357" s="5"/>
      <c r="CN1357" s="5"/>
      <c r="CO1357" s="5"/>
      <c r="CS1357" s="5"/>
      <c r="CT1357" s="5"/>
      <c r="CX1357" s="5"/>
      <c r="CY1357" s="5"/>
      <c r="DC1357" s="5"/>
      <c r="DD1357" s="5"/>
      <c r="DH1357" s="5"/>
      <c r="DI1357" s="5"/>
      <c r="DM1357" s="5"/>
      <c r="DN1357" s="5"/>
      <c r="DR1357" s="30"/>
    </row>
    <row r="1358" spans="1:122" ht="13.5" customHeight="1" x14ac:dyDescent="0.15">
      <c r="A1358" s="20">
        <v>1355</v>
      </c>
      <c r="V1358" s="52"/>
      <c r="AQ1358" s="27"/>
      <c r="AS1358" s="3"/>
      <c r="AT1358" s="4"/>
      <c r="AZ1358" s="5"/>
      <c r="BA1358" s="5"/>
      <c r="BD1358" s="6"/>
      <c r="BE1358" s="5"/>
      <c r="BF1358" s="5"/>
      <c r="BJ1358" s="5"/>
      <c r="BK1358" s="5"/>
      <c r="BO1358" s="5"/>
      <c r="BP1358" s="5"/>
      <c r="BT1358" s="5"/>
      <c r="BU1358" s="5"/>
      <c r="BY1358" s="5"/>
      <c r="BZ1358" s="5"/>
      <c r="CD1358" s="5"/>
      <c r="CE1358" s="5"/>
      <c r="CI1358" s="5"/>
      <c r="CJ1358" s="5"/>
      <c r="CN1358" s="5"/>
      <c r="CO1358" s="5"/>
      <c r="CS1358" s="5"/>
      <c r="CT1358" s="5"/>
      <c r="CX1358" s="5"/>
      <c r="CY1358" s="5"/>
      <c r="DC1358" s="5"/>
      <c r="DD1358" s="5"/>
      <c r="DH1358" s="5"/>
      <c r="DI1358" s="5"/>
      <c r="DM1358" s="5"/>
      <c r="DN1358" s="5"/>
      <c r="DR1358" s="30"/>
    </row>
    <row r="1359" spans="1:122" ht="13.5" customHeight="1" x14ac:dyDescent="0.15">
      <c r="A1359" s="20">
        <v>1356</v>
      </c>
      <c r="V1359" s="52"/>
      <c r="AQ1359" s="27"/>
      <c r="AS1359" s="3"/>
      <c r="AT1359" s="4"/>
      <c r="AZ1359" s="5"/>
      <c r="BA1359" s="5"/>
      <c r="BD1359" s="6"/>
      <c r="BE1359" s="5"/>
      <c r="BF1359" s="5"/>
      <c r="BJ1359" s="5"/>
      <c r="BK1359" s="5"/>
      <c r="BO1359" s="5"/>
      <c r="BP1359" s="5"/>
      <c r="BT1359" s="5"/>
      <c r="BU1359" s="5"/>
      <c r="BY1359" s="5"/>
      <c r="BZ1359" s="5"/>
      <c r="CD1359" s="5"/>
      <c r="CE1359" s="5"/>
      <c r="CI1359" s="5"/>
      <c r="CJ1359" s="5"/>
      <c r="CN1359" s="5"/>
      <c r="CO1359" s="5"/>
      <c r="CS1359" s="5"/>
      <c r="CT1359" s="5"/>
      <c r="CX1359" s="5"/>
      <c r="CY1359" s="5"/>
      <c r="DC1359" s="5"/>
      <c r="DD1359" s="5"/>
      <c r="DH1359" s="5"/>
      <c r="DI1359" s="5"/>
      <c r="DM1359" s="5"/>
      <c r="DN1359" s="5"/>
      <c r="DR1359" s="30"/>
    </row>
    <row r="1360" spans="1:122" ht="13.5" customHeight="1" x14ac:dyDescent="0.15">
      <c r="A1360" s="20">
        <v>1357</v>
      </c>
      <c r="V1360" s="52"/>
      <c r="AQ1360" s="27"/>
      <c r="AS1360" s="3"/>
      <c r="AT1360" s="4"/>
      <c r="AZ1360" s="5"/>
      <c r="BA1360" s="5"/>
      <c r="BD1360" s="6"/>
      <c r="BE1360" s="5"/>
      <c r="BF1360" s="5"/>
      <c r="BJ1360" s="5"/>
      <c r="BK1360" s="5"/>
      <c r="BO1360" s="5"/>
      <c r="BP1360" s="5"/>
      <c r="BT1360" s="5"/>
      <c r="BU1360" s="5"/>
      <c r="BY1360" s="5"/>
      <c r="BZ1360" s="5"/>
      <c r="CD1360" s="5"/>
      <c r="CE1360" s="5"/>
      <c r="CI1360" s="5"/>
      <c r="CJ1360" s="5"/>
      <c r="CN1360" s="5"/>
      <c r="CO1360" s="5"/>
      <c r="CS1360" s="5"/>
      <c r="CT1360" s="5"/>
      <c r="CX1360" s="5"/>
      <c r="CY1360" s="5"/>
      <c r="DC1360" s="5"/>
      <c r="DD1360" s="5"/>
      <c r="DH1360" s="5"/>
      <c r="DI1360" s="5"/>
      <c r="DM1360" s="5"/>
      <c r="DN1360" s="5"/>
      <c r="DR1360" s="30"/>
    </row>
    <row r="1361" spans="1:122" ht="13.5" customHeight="1" x14ac:dyDescent="0.15">
      <c r="A1361" s="20">
        <v>1358</v>
      </c>
      <c r="V1361" s="52"/>
      <c r="AQ1361" s="27"/>
      <c r="AS1361" s="3"/>
      <c r="AT1361" s="4"/>
      <c r="AZ1361" s="5"/>
      <c r="BA1361" s="5"/>
      <c r="BD1361" s="6"/>
      <c r="BE1361" s="5"/>
      <c r="BF1361" s="5"/>
      <c r="BJ1361" s="5"/>
      <c r="BK1361" s="5"/>
      <c r="BO1361" s="5"/>
      <c r="BP1361" s="5"/>
      <c r="BT1361" s="5"/>
      <c r="BU1361" s="5"/>
      <c r="BY1361" s="5"/>
      <c r="BZ1361" s="5"/>
      <c r="CD1361" s="5"/>
      <c r="CE1361" s="5"/>
      <c r="CI1361" s="5"/>
      <c r="CJ1361" s="5"/>
      <c r="CN1361" s="5"/>
      <c r="CO1361" s="5"/>
      <c r="CS1361" s="5"/>
      <c r="CT1361" s="5"/>
      <c r="CX1361" s="5"/>
      <c r="CY1361" s="5"/>
      <c r="DC1361" s="5"/>
      <c r="DD1361" s="5"/>
      <c r="DH1361" s="5"/>
      <c r="DI1361" s="5"/>
      <c r="DM1361" s="5"/>
      <c r="DN1361" s="5"/>
      <c r="DR1361" s="30"/>
    </row>
    <row r="1362" spans="1:122" ht="13.5" customHeight="1" x14ac:dyDescent="0.15">
      <c r="A1362" s="20">
        <v>1359</v>
      </c>
      <c r="V1362" s="52"/>
      <c r="AQ1362" s="27"/>
      <c r="AS1362" s="3"/>
      <c r="AT1362" s="4"/>
      <c r="AZ1362" s="5"/>
      <c r="BA1362" s="5"/>
      <c r="BD1362" s="6"/>
      <c r="BE1362" s="5"/>
      <c r="BF1362" s="5"/>
      <c r="BJ1362" s="5"/>
      <c r="BK1362" s="5"/>
      <c r="BO1362" s="5"/>
      <c r="BP1362" s="5"/>
      <c r="BT1362" s="5"/>
      <c r="BU1362" s="5"/>
      <c r="BY1362" s="5"/>
      <c r="BZ1362" s="5"/>
      <c r="CD1362" s="5"/>
      <c r="CE1362" s="5"/>
      <c r="CI1362" s="5"/>
      <c r="CJ1362" s="5"/>
      <c r="CN1362" s="5"/>
      <c r="CO1362" s="5"/>
      <c r="CS1362" s="5"/>
      <c r="CT1362" s="5"/>
      <c r="CX1362" s="5"/>
      <c r="CY1362" s="5"/>
      <c r="DC1362" s="5"/>
      <c r="DD1362" s="5"/>
      <c r="DH1362" s="5"/>
      <c r="DI1362" s="5"/>
      <c r="DM1362" s="5"/>
      <c r="DN1362" s="5"/>
      <c r="DR1362" s="30"/>
    </row>
    <row r="1363" spans="1:122" ht="13.5" customHeight="1" x14ac:dyDescent="0.15">
      <c r="A1363" s="20">
        <v>1360</v>
      </c>
      <c r="V1363" s="52"/>
      <c r="AQ1363" s="27"/>
      <c r="AS1363" s="3"/>
      <c r="AT1363" s="4"/>
      <c r="AZ1363" s="5"/>
      <c r="BA1363" s="5"/>
      <c r="BD1363" s="6"/>
      <c r="BE1363" s="5"/>
      <c r="BF1363" s="5"/>
      <c r="BJ1363" s="5"/>
      <c r="BK1363" s="5"/>
      <c r="BO1363" s="5"/>
      <c r="BP1363" s="5"/>
      <c r="BT1363" s="5"/>
      <c r="BU1363" s="5"/>
      <c r="BY1363" s="5"/>
      <c r="BZ1363" s="5"/>
      <c r="CD1363" s="5"/>
      <c r="CE1363" s="5"/>
      <c r="CI1363" s="5"/>
      <c r="CJ1363" s="5"/>
      <c r="CN1363" s="5"/>
      <c r="CO1363" s="5"/>
      <c r="CS1363" s="5"/>
      <c r="CT1363" s="5"/>
      <c r="CX1363" s="5"/>
      <c r="CY1363" s="5"/>
      <c r="DC1363" s="5"/>
      <c r="DD1363" s="5"/>
      <c r="DH1363" s="5"/>
      <c r="DI1363" s="5"/>
      <c r="DM1363" s="5"/>
      <c r="DN1363" s="5"/>
      <c r="DR1363" s="30"/>
    </row>
    <row r="1364" spans="1:122" ht="13.5" customHeight="1" x14ac:dyDescent="0.15">
      <c r="A1364" s="20">
        <v>1361</v>
      </c>
      <c r="V1364" s="52"/>
      <c r="AQ1364" s="27"/>
      <c r="AS1364" s="3"/>
      <c r="AT1364" s="4"/>
      <c r="AZ1364" s="5"/>
      <c r="BA1364" s="5"/>
      <c r="BD1364" s="6"/>
      <c r="BE1364" s="5"/>
      <c r="BF1364" s="5"/>
      <c r="BJ1364" s="5"/>
      <c r="BK1364" s="5"/>
      <c r="BO1364" s="5"/>
      <c r="BP1364" s="5"/>
      <c r="BT1364" s="5"/>
      <c r="BU1364" s="5"/>
      <c r="BY1364" s="5"/>
      <c r="BZ1364" s="5"/>
      <c r="CD1364" s="5"/>
      <c r="CE1364" s="5"/>
      <c r="CI1364" s="5"/>
      <c r="CJ1364" s="5"/>
      <c r="CN1364" s="5"/>
      <c r="CO1364" s="5"/>
      <c r="CS1364" s="5"/>
      <c r="CT1364" s="5"/>
      <c r="CX1364" s="5"/>
      <c r="CY1364" s="5"/>
      <c r="DC1364" s="5"/>
      <c r="DD1364" s="5"/>
      <c r="DH1364" s="5"/>
      <c r="DI1364" s="5"/>
      <c r="DM1364" s="5"/>
      <c r="DN1364" s="5"/>
      <c r="DR1364" s="30"/>
    </row>
    <row r="1365" spans="1:122" ht="13.5" customHeight="1" x14ac:dyDescent="0.15">
      <c r="A1365" s="20">
        <v>1362</v>
      </c>
      <c r="V1365" s="52"/>
      <c r="AQ1365" s="27"/>
      <c r="AS1365" s="3"/>
      <c r="AT1365" s="4"/>
      <c r="AZ1365" s="5"/>
      <c r="BA1365" s="5"/>
      <c r="BD1365" s="6"/>
      <c r="BE1365" s="5"/>
      <c r="BF1365" s="5"/>
      <c r="BJ1365" s="5"/>
      <c r="BK1365" s="5"/>
      <c r="BO1365" s="5"/>
      <c r="BP1365" s="5"/>
      <c r="BT1365" s="5"/>
      <c r="BU1365" s="5"/>
      <c r="BY1365" s="5"/>
      <c r="BZ1365" s="5"/>
      <c r="CD1365" s="5"/>
      <c r="CE1365" s="5"/>
      <c r="CI1365" s="5"/>
      <c r="CJ1365" s="5"/>
      <c r="CN1365" s="5"/>
      <c r="CO1365" s="5"/>
      <c r="CS1365" s="5"/>
      <c r="CT1365" s="5"/>
      <c r="CX1365" s="5"/>
      <c r="CY1365" s="5"/>
      <c r="DC1365" s="5"/>
      <c r="DD1365" s="5"/>
      <c r="DH1365" s="5"/>
      <c r="DI1365" s="5"/>
      <c r="DM1365" s="5"/>
      <c r="DN1365" s="5"/>
      <c r="DR1365" s="30"/>
    </row>
    <row r="1366" spans="1:122" ht="13.5" customHeight="1" x14ac:dyDescent="0.15">
      <c r="A1366" s="20">
        <v>1363</v>
      </c>
      <c r="V1366" s="52"/>
      <c r="AQ1366" s="27"/>
      <c r="AS1366" s="3"/>
      <c r="AT1366" s="4"/>
      <c r="AZ1366" s="5"/>
      <c r="BA1366" s="5"/>
      <c r="BD1366" s="6"/>
      <c r="BE1366" s="5"/>
      <c r="BF1366" s="5"/>
      <c r="BJ1366" s="5"/>
      <c r="BK1366" s="5"/>
      <c r="BO1366" s="5"/>
      <c r="BP1366" s="5"/>
      <c r="BT1366" s="5"/>
      <c r="BU1366" s="5"/>
      <c r="BY1366" s="5"/>
      <c r="BZ1366" s="5"/>
      <c r="CD1366" s="5"/>
      <c r="CE1366" s="5"/>
      <c r="CI1366" s="5"/>
      <c r="CJ1366" s="5"/>
      <c r="CN1366" s="5"/>
      <c r="CO1366" s="5"/>
      <c r="CS1366" s="5"/>
      <c r="CT1366" s="5"/>
      <c r="CX1366" s="5"/>
      <c r="CY1366" s="5"/>
      <c r="DC1366" s="5"/>
      <c r="DD1366" s="5"/>
      <c r="DH1366" s="5"/>
      <c r="DI1366" s="5"/>
      <c r="DM1366" s="5"/>
      <c r="DN1366" s="5"/>
      <c r="DR1366" s="30"/>
    </row>
    <row r="1367" spans="1:122" ht="13.5" customHeight="1" x14ac:dyDescent="0.15">
      <c r="A1367" s="20">
        <v>1364</v>
      </c>
      <c r="V1367" s="52"/>
      <c r="AQ1367" s="27"/>
      <c r="AS1367" s="3"/>
      <c r="AT1367" s="4"/>
      <c r="AZ1367" s="5"/>
      <c r="BA1367" s="5"/>
      <c r="BD1367" s="6"/>
      <c r="BE1367" s="5"/>
      <c r="BF1367" s="5"/>
      <c r="BJ1367" s="5"/>
      <c r="BK1367" s="5"/>
      <c r="BO1367" s="5"/>
      <c r="BP1367" s="5"/>
      <c r="BT1367" s="5"/>
      <c r="BU1367" s="5"/>
      <c r="BY1367" s="5"/>
      <c r="BZ1367" s="5"/>
      <c r="CD1367" s="5"/>
      <c r="CE1367" s="5"/>
      <c r="CI1367" s="5"/>
      <c r="CJ1367" s="5"/>
      <c r="CN1367" s="5"/>
      <c r="CO1367" s="5"/>
      <c r="CS1367" s="5"/>
      <c r="CT1367" s="5"/>
      <c r="CX1367" s="5"/>
      <c r="CY1367" s="5"/>
      <c r="DC1367" s="5"/>
      <c r="DD1367" s="5"/>
      <c r="DH1367" s="5"/>
      <c r="DI1367" s="5"/>
      <c r="DM1367" s="5"/>
      <c r="DN1367" s="5"/>
      <c r="DR1367" s="30"/>
    </row>
    <row r="1368" spans="1:122" ht="13.5" customHeight="1" x14ac:dyDescent="0.15">
      <c r="A1368" s="20">
        <v>1365</v>
      </c>
      <c r="V1368" s="52"/>
      <c r="AQ1368" s="27"/>
      <c r="AS1368" s="3"/>
      <c r="AT1368" s="4"/>
      <c r="AZ1368" s="5"/>
      <c r="BA1368" s="5"/>
      <c r="BD1368" s="6"/>
      <c r="BE1368" s="5"/>
      <c r="BF1368" s="5"/>
      <c r="BJ1368" s="5"/>
      <c r="BK1368" s="5"/>
      <c r="BO1368" s="5"/>
      <c r="BP1368" s="5"/>
      <c r="BT1368" s="5"/>
      <c r="BU1368" s="5"/>
      <c r="BY1368" s="5"/>
      <c r="BZ1368" s="5"/>
      <c r="CD1368" s="5"/>
      <c r="CE1368" s="5"/>
      <c r="CI1368" s="5"/>
      <c r="CJ1368" s="5"/>
      <c r="CN1368" s="5"/>
      <c r="CO1368" s="5"/>
      <c r="CS1368" s="5"/>
      <c r="CT1368" s="5"/>
      <c r="CX1368" s="5"/>
      <c r="CY1368" s="5"/>
      <c r="DC1368" s="5"/>
      <c r="DD1368" s="5"/>
      <c r="DH1368" s="5"/>
      <c r="DI1368" s="5"/>
      <c r="DM1368" s="5"/>
      <c r="DN1368" s="5"/>
      <c r="DR1368" s="30"/>
    </row>
    <row r="1369" spans="1:122" ht="13.5" customHeight="1" x14ac:dyDescent="0.15">
      <c r="A1369" s="20">
        <v>1366</v>
      </c>
      <c r="V1369" s="52"/>
      <c r="AQ1369" s="27"/>
      <c r="AS1369" s="3"/>
      <c r="AT1369" s="4"/>
      <c r="AZ1369" s="5"/>
      <c r="BA1369" s="5"/>
      <c r="BD1369" s="6"/>
      <c r="BE1369" s="5"/>
      <c r="BF1369" s="5"/>
      <c r="BJ1369" s="5"/>
      <c r="BK1369" s="5"/>
      <c r="BO1369" s="5"/>
      <c r="BP1369" s="5"/>
      <c r="BT1369" s="5"/>
      <c r="BU1369" s="5"/>
      <c r="BY1369" s="5"/>
      <c r="BZ1369" s="5"/>
      <c r="CD1369" s="5"/>
      <c r="CE1369" s="5"/>
      <c r="CI1369" s="5"/>
      <c r="CJ1369" s="5"/>
      <c r="CN1369" s="5"/>
      <c r="CO1369" s="5"/>
      <c r="CS1369" s="5"/>
      <c r="CT1369" s="5"/>
      <c r="CX1369" s="5"/>
      <c r="CY1369" s="5"/>
      <c r="DC1369" s="5"/>
      <c r="DD1369" s="5"/>
      <c r="DH1369" s="5"/>
      <c r="DI1369" s="5"/>
      <c r="DM1369" s="5"/>
      <c r="DN1369" s="5"/>
      <c r="DR1369" s="30"/>
    </row>
    <row r="1370" spans="1:122" ht="13.5" customHeight="1" x14ac:dyDescent="0.15">
      <c r="A1370" s="20">
        <v>1367</v>
      </c>
      <c r="V1370" s="52"/>
      <c r="AQ1370" s="27"/>
      <c r="AS1370" s="3"/>
      <c r="AT1370" s="4"/>
      <c r="AZ1370" s="5"/>
      <c r="BA1370" s="5"/>
      <c r="BD1370" s="6"/>
      <c r="BE1370" s="5"/>
      <c r="BF1370" s="5"/>
      <c r="BJ1370" s="5"/>
      <c r="BK1370" s="5"/>
      <c r="BO1370" s="5"/>
      <c r="BP1370" s="5"/>
      <c r="BT1370" s="5"/>
      <c r="BU1370" s="5"/>
      <c r="BY1370" s="5"/>
      <c r="BZ1370" s="5"/>
      <c r="CD1370" s="5"/>
      <c r="CE1370" s="5"/>
      <c r="CI1370" s="5"/>
      <c r="CJ1370" s="5"/>
      <c r="CN1370" s="5"/>
      <c r="CO1370" s="5"/>
      <c r="CS1370" s="5"/>
      <c r="CT1370" s="5"/>
      <c r="CX1370" s="5"/>
      <c r="CY1370" s="5"/>
      <c r="DC1370" s="5"/>
      <c r="DD1370" s="5"/>
      <c r="DH1370" s="5"/>
      <c r="DI1370" s="5"/>
      <c r="DM1370" s="5"/>
      <c r="DN1370" s="5"/>
      <c r="DR1370" s="30"/>
    </row>
    <row r="1371" spans="1:122" ht="13.5" customHeight="1" x14ac:dyDescent="0.15">
      <c r="A1371" s="20">
        <v>1368</v>
      </c>
      <c r="V1371" s="52"/>
      <c r="AQ1371" s="27"/>
      <c r="AS1371" s="3"/>
      <c r="AT1371" s="4"/>
      <c r="AZ1371" s="5"/>
      <c r="BA1371" s="5"/>
      <c r="BD1371" s="6"/>
      <c r="BE1371" s="5"/>
      <c r="BF1371" s="5"/>
      <c r="BJ1371" s="5"/>
      <c r="BK1371" s="5"/>
      <c r="BO1371" s="5"/>
      <c r="BP1371" s="5"/>
      <c r="BT1371" s="5"/>
      <c r="BU1371" s="5"/>
      <c r="BY1371" s="5"/>
      <c r="BZ1371" s="5"/>
      <c r="CD1371" s="5"/>
      <c r="CE1371" s="5"/>
      <c r="CI1371" s="5"/>
      <c r="CJ1371" s="5"/>
      <c r="CN1371" s="5"/>
      <c r="CO1371" s="5"/>
      <c r="CS1371" s="5"/>
      <c r="CT1371" s="5"/>
      <c r="CX1371" s="5"/>
      <c r="CY1371" s="5"/>
      <c r="DC1371" s="5"/>
      <c r="DD1371" s="5"/>
      <c r="DH1371" s="5"/>
      <c r="DI1371" s="5"/>
      <c r="DM1371" s="5"/>
      <c r="DN1371" s="5"/>
      <c r="DR1371" s="30"/>
    </row>
    <row r="1372" spans="1:122" ht="13.5" customHeight="1" x14ac:dyDescent="0.15">
      <c r="A1372" s="20">
        <v>1369</v>
      </c>
      <c r="V1372" s="52"/>
      <c r="AQ1372" s="27"/>
      <c r="AS1372" s="3"/>
      <c r="AT1372" s="4"/>
      <c r="AZ1372" s="5"/>
      <c r="BA1372" s="5"/>
      <c r="BD1372" s="6"/>
      <c r="BE1372" s="5"/>
      <c r="BF1372" s="5"/>
      <c r="BJ1372" s="5"/>
      <c r="BK1372" s="5"/>
      <c r="BO1372" s="5"/>
      <c r="BP1372" s="5"/>
      <c r="BT1372" s="5"/>
      <c r="BU1372" s="5"/>
      <c r="BY1372" s="5"/>
      <c r="BZ1372" s="5"/>
      <c r="CD1372" s="5"/>
      <c r="CE1372" s="5"/>
      <c r="CI1372" s="5"/>
      <c r="CJ1372" s="5"/>
      <c r="CN1372" s="5"/>
      <c r="CO1372" s="5"/>
      <c r="CS1372" s="5"/>
      <c r="CT1372" s="5"/>
      <c r="CX1372" s="5"/>
      <c r="CY1372" s="5"/>
      <c r="DC1372" s="5"/>
      <c r="DD1372" s="5"/>
      <c r="DH1372" s="5"/>
      <c r="DI1372" s="5"/>
      <c r="DM1372" s="5"/>
      <c r="DN1372" s="5"/>
      <c r="DR1372" s="30"/>
    </row>
    <row r="1373" spans="1:122" ht="13.5" customHeight="1" x14ac:dyDescent="0.15">
      <c r="A1373" s="20">
        <v>1370</v>
      </c>
      <c r="V1373" s="52"/>
      <c r="AQ1373" s="27"/>
      <c r="AS1373" s="3"/>
      <c r="AT1373" s="4"/>
      <c r="AZ1373" s="5"/>
      <c r="BA1373" s="5"/>
      <c r="BD1373" s="6"/>
      <c r="BE1373" s="5"/>
      <c r="BF1373" s="5"/>
      <c r="BJ1373" s="5"/>
      <c r="BK1373" s="5"/>
      <c r="BO1373" s="5"/>
      <c r="BP1373" s="5"/>
      <c r="BT1373" s="5"/>
      <c r="BU1373" s="5"/>
      <c r="BY1373" s="5"/>
      <c r="BZ1373" s="5"/>
      <c r="CD1373" s="5"/>
      <c r="CE1373" s="5"/>
      <c r="CI1373" s="5"/>
      <c r="CJ1373" s="5"/>
      <c r="CN1373" s="5"/>
      <c r="CO1373" s="5"/>
      <c r="CS1373" s="5"/>
      <c r="CT1373" s="5"/>
      <c r="CX1373" s="5"/>
      <c r="CY1373" s="5"/>
      <c r="DC1373" s="5"/>
      <c r="DD1373" s="5"/>
      <c r="DH1373" s="5"/>
      <c r="DI1373" s="5"/>
      <c r="DM1373" s="5"/>
      <c r="DN1373" s="5"/>
      <c r="DR1373" s="30"/>
    </row>
    <row r="1374" spans="1:122" ht="13.5" customHeight="1" x14ac:dyDescent="0.15">
      <c r="A1374" s="20">
        <v>1371</v>
      </c>
      <c r="V1374" s="52"/>
      <c r="AQ1374" s="27"/>
      <c r="AS1374" s="3"/>
      <c r="AT1374" s="4"/>
      <c r="AZ1374" s="5"/>
      <c r="BA1374" s="5"/>
      <c r="BD1374" s="6"/>
      <c r="BE1374" s="5"/>
      <c r="BF1374" s="5"/>
      <c r="BJ1374" s="5"/>
      <c r="BK1374" s="5"/>
      <c r="BO1374" s="5"/>
      <c r="BP1374" s="5"/>
      <c r="BT1374" s="5"/>
      <c r="BU1374" s="5"/>
      <c r="BY1374" s="5"/>
      <c r="BZ1374" s="5"/>
      <c r="CD1374" s="5"/>
      <c r="CE1374" s="5"/>
      <c r="CI1374" s="5"/>
      <c r="CJ1374" s="5"/>
      <c r="CN1374" s="5"/>
      <c r="CO1374" s="5"/>
      <c r="CS1374" s="5"/>
      <c r="CT1374" s="5"/>
      <c r="CX1374" s="5"/>
      <c r="CY1374" s="5"/>
      <c r="DC1374" s="5"/>
      <c r="DD1374" s="5"/>
      <c r="DH1374" s="5"/>
      <c r="DI1374" s="5"/>
      <c r="DM1374" s="5"/>
      <c r="DN1374" s="5"/>
      <c r="DR1374" s="30"/>
    </row>
    <row r="1375" spans="1:122" ht="13.5" customHeight="1" x14ac:dyDescent="0.15">
      <c r="A1375" s="20">
        <v>1372</v>
      </c>
      <c r="V1375" s="52"/>
      <c r="AQ1375" s="27"/>
      <c r="AS1375" s="3"/>
      <c r="AT1375" s="4"/>
      <c r="AZ1375" s="5"/>
      <c r="BA1375" s="5"/>
      <c r="BD1375" s="6"/>
      <c r="BE1375" s="5"/>
      <c r="BF1375" s="5"/>
      <c r="BJ1375" s="5"/>
      <c r="BK1375" s="5"/>
      <c r="BO1375" s="5"/>
      <c r="BP1375" s="5"/>
      <c r="BT1375" s="5"/>
      <c r="BU1375" s="5"/>
      <c r="BY1375" s="5"/>
      <c r="BZ1375" s="5"/>
      <c r="CD1375" s="5"/>
      <c r="CE1375" s="5"/>
      <c r="CI1375" s="5"/>
      <c r="CJ1375" s="5"/>
      <c r="CN1375" s="5"/>
      <c r="CO1375" s="5"/>
      <c r="CS1375" s="5"/>
      <c r="CT1375" s="5"/>
      <c r="CX1375" s="5"/>
      <c r="CY1375" s="5"/>
      <c r="DC1375" s="5"/>
      <c r="DD1375" s="5"/>
      <c r="DH1375" s="5"/>
      <c r="DI1375" s="5"/>
      <c r="DM1375" s="5"/>
      <c r="DN1375" s="5"/>
      <c r="DR1375" s="30"/>
    </row>
    <row r="1376" spans="1:122" ht="13.5" customHeight="1" x14ac:dyDescent="0.15">
      <c r="A1376" s="20">
        <v>1373</v>
      </c>
      <c r="V1376" s="52"/>
      <c r="AQ1376" s="27"/>
      <c r="AS1376" s="3"/>
      <c r="AT1376" s="4"/>
      <c r="AZ1376" s="5"/>
      <c r="BA1376" s="5"/>
      <c r="BD1376" s="6"/>
      <c r="BE1376" s="5"/>
      <c r="BF1376" s="5"/>
      <c r="BJ1376" s="5"/>
      <c r="BK1376" s="5"/>
      <c r="BO1376" s="5"/>
      <c r="BP1376" s="5"/>
      <c r="BT1376" s="5"/>
      <c r="BU1376" s="5"/>
      <c r="BY1376" s="5"/>
      <c r="BZ1376" s="5"/>
      <c r="CD1376" s="5"/>
      <c r="CE1376" s="5"/>
      <c r="CI1376" s="5"/>
      <c r="CJ1376" s="5"/>
      <c r="CN1376" s="5"/>
      <c r="CO1376" s="5"/>
      <c r="CS1376" s="5"/>
      <c r="CT1376" s="5"/>
      <c r="CX1376" s="5"/>
      <c r="CY1376" s="5"/>
      <c r="DC1376" s="5"/>
      <c r="DD1376" s="5"/>
      <c r="DH1376" s="5"/>
      <c r="DI1376" s="5"/>
      <c r="DM1376" s="5"/>
      <c r="DN1376" s="5"/>
      <c r="DR1376" s="30"/>
    </row>
    <row r="1377" spans="1:122" ht="13.5" customHeight="1" x14ac:dyDescent="0.15">
      <c r="A1377" s="20">
        <v>1374</v>
      </c>
      <c r="V1377" s="52"/>
      <c r="AQ1377" s="27"/>
      <c r="AS1377" s="3"/>
      <c r="AT1377" s="4"/>
      <c r="AZ1377" s="5"/>
      <c r="BA1377" s="5"/>
      <c r="BD1377" s="6"/>
      <c r="BE1377" s="5"/>
      <c r="BF1377" s="5"/>
      <c r="BJ1377" s="5"/>
      <c r="BK1377" s="5"/>
      <c r="BO1377" s="5"/>
      <c r="BP1377" s="5"/>
      <c r="BT1377" s="5"/>
      <c r="BU1377" s="5"/>
      <c r="BY1377" s="5"/>
      <c r="BZ1377" s="5"/>
      <c r="CD1377" s="5"/>
      <c r="CE1377" s="5"/>
      <c r="CI1377" s="5"/>
      <c r="CJ1377" s="5"/>
      <c r="CN1377" s="5"/>
      <c r="CO1377" s="5"/>
      <c r="CS1377" s="5"/>
      <c r="CT1377" s="5"/>
      <c r="CX1377" s="5"/>
      <c r="CY1377" s="5"/>
      <c r="DC1377" s="5"/>
      <c r="DD1377" s="5"/>
      <c r="DH1377" s="5"/>
      <c r="DI1377" s="5"/>
      <c r="DM1377" s="5"/>
      <c r="DN1377" s="5"/>
      <c r="DR1377" s="30"/>
    </row>
    <row r="1378" spans="1:122" ht="13.5" customHeight="1" x14ac:dyDescent="0.15">
      <c r="A1378" s="20">
        <v>1375</v>
      </c>
      <c r="V1378" s="52"/>
      <c r="AQ1378" s="27"/>
      <c r="AS1378" s="3"/>
      <c r="AT1378" s="4"/>
      <c r="AZ1378" s="5"/>
      <c r="BA1378" s="5"/>
      <c r="BD1378" s="6"/>
      <c r="BE1378" s="5"/>
      <c r="BF1378" s="5"/>
      <c r="BJ1378" s="5"/>
      <c r="BK1378" s="5"/>
      <c r="BO1378" s="5"/>
      <c r="BP1378" s="5"/>
      <c r="BT1378" s="5"/>
      <c r="BU1378" s="5"/>
      <c r="BY1378" s="5"/>
      <c r="BZ1378" s="5"/>
      <c r="CD1378" s="5"/>
      <c r="CE1378" s="5"/>
      <c r="CI1378" s="5"/>
      <c r="CJ1378" s="5"/>
      <c r="CN1378" s="5"/>
      <c r="CO1378" s="5"/>
      <c r="CS1378" s="5"/>
      <c r="CT1378" s="5"/>
      <c r="CX1378" s="5"/>
      <c r="CY1378" s="5"/>
      <c r="DC1378" s="5"/>
      <c r="DD1378" s="5"/>
      <c r="DH1378" s="5"/>
      <c r="DI1378" s="5"/>
      <c r="DM1378" s="5"/>
      <c r="DN1378" s="5"/>
      <c r="DR1378" s="30"/>
    </row>
    <row r="1379" spans="1:122" ht="13.5" customHeight="1" x14ac:dyDescent="0.15">
      <c r="A1379" s="20">
        <v>1376</v>
      </c>
      <c r="V1379" s="52"/>
      <c r="AQ1379" s="27"/>
      <c r="AS1379" s="3"/>
      <c r="AT1379" s="4"/>
      <c r="AZ1379" s="5"/>
      <c r="BA1379" s="5"/>
      <c r="BD1379" s="6"/>
      <c r="BE1379" s="5"/>
      <c r="BF1379" s="5"/>
      <c r="BJ1379" s="5"/>
      <c r="BK1379" s="5"/>
      <c r="BO1379" s="5"/>
      <c r="BP1379" s="5"/>
      <c r="BT1379" s="5"/>
      <c r="BU1379" s="5"/>
      <c r="BY1379" s="5"/>
      <c r="BZ1379" s="5"/>
      <c r="CD1379" s="5"/>
      <c r="CE1379" s="5"/>
      <c r="CI1379" s="5"/>
      <c r="CJ1379" s="5"/>
      <c r="CN1379" s="5"/>
      <c r="CO1379" s="5"/>
      <c r="CS1379" s="5"/>
      <c r="CT1379" s="5"/>
      <c r="CX1379" s="5"/>
      <c r="CY1379" s="5"/>
      <c r="DC1379" s="5"/>
      <c r="DD1379" s="5"/>
      <c r="DH1379" s="5"/>
      <c r="DI1379" s="5"/>
      <c r="DM1379" s="5"/>
      <c r="DN1379" s="5"/>
      <c r="DR1379" s="30"/>
    </row>
    <row r="1380" spans="1:122" ht="13.5" customHeight="1" x14ac:dyDescent="0.15">
      <c r="A1380" s="20">
        <v>1377</v>
      </c>
      <c r="V1380" s="52"/>
      <c r="AQ1380" s="27"/>
      <c r="AS1380" s="3"/>
      <c r="AT1380" s="4"/>
      <c r="AZ1380" s="5"/>
      <c r="BA1380" s="5"/>
      <c r="BD1380" s="6"/>
      <c r="BE1380" s="5"/>
      <c r="BF1380" s="5"/>
      <c r="BJ1380" s="5"/>
      <c r="BK1380" s="5"/>
      <c r="BO1380" s="5"/>
      <c r="BP1380" s="5"/>
      <c r="BT1380" s="5"/>
      <c r="BU1380" s="5"/>
      <c r="BY1380" s="5"/>
      <c r="BZ1380" s="5"/>
      <c r="CD1380" s="5"/>
      <c r="CE1380" s="5"/>
      <c r="CI1380" s="5"/>
      <c r="CJ1380" s="5"/>
      <c r="CN1380" s="5"/>
      <c r="CO1380" s="5"/>
      <c r="CS1380" s="5"/>
      <c r="CT1380" s="5"/>
      <c r="CX1380" s="5"/>
      <c r="CY1380" s="5"/>
      <c r="DC1380" s="5"/>
      <c r="DD1380" s="5"/>
      <c r="DH1380" s="5"/>
      <c r="DI1380" s="5"/>
      <c r="DM1380" s="5"/>
      <c r="DN1380" s="5"/>
      <c r="DR1380" s="30"/>
    </row>
    <row r="1381" spans="1:122" ht="13.5" customHeight="1" x14ac:dyDescent="0.15">
      <c r="A1381" s="20">
        <v>1378</v>
      </c>
      <c r="V1381" s="52"/>
      <c r="AQ1381" s="27"/>
      <c r="AS1381" s="3"/>
      <c r="AT1381" s="4"/>
      <c r="AZ1381" s="5"/>
      <c r="BA1381" s="5"/>
      <c r="BD1381" s="6"/>
      <c r="BE1381" s="5"/>
      <c r="BF1381" s="5"/>
      <c r="BJ1381" s="5"/>
      <c r="BK1381" s="5"/>
      <c r="BO1381" s="5"/>
      <c r="BP1381" s="5"/>
      <c r="BT1381" s="5"/>
      <c r="BU1381" s="5"/>
      <c r="BY1381" s="5"/>
      <c r="BZ1381" s="5"/>
      <c r="CD1381" s="5"/>
      <c r="CE1381" s="5"/>
      <c r="CI1381" s="5"/>
      <c r="CJ1381" s="5"/>
      <c r="CN1381" s="5"/>
      <c r="CO1381" s="5"/>
      <c r="CS1381" s="5"/>
      <c r="CT1381" s="5"/>
      <c r="CX1381" s="5"/>
      <c r="CY1381" s="5"/>
      <c r="DC1381" s="5"/>
      <c r="DD1381" s="5"/>
      <c r="DH1381" s="5"/>
      <c r="DI1381" s="5"/>
      <c r="DM1381" s="5"/>
      <c r="DN1381" s="5"/>
      <c r="DR1381" s="30"/>
    </row>
    <row r="1382" spans="1:122" ht="13.5" customHeight="1" x14ac:dyDescent="0.15">
      <c r="A1382" s="20">
        <v>1379</v>
      </c>
      <c r="V1382" s="52"/>
      <c r="AQ1382" s="27"/>
      <c r="AS1382" s="3"/>
      <c r="AT1382" s="4"/>
      <c r="AZ1382" s="5"/>
      <c r="BA1382" s="5"/>
      <c r="BD1382" s="6"/>
      <c r="BE1382" s="5"/>
      <c r="BF1382" s="5"/>
      <c r="BJ1382" s="5"/>
      <c r="BK1382" s="5"/>
      <c r="BO1382" s="5"/>
      <c r="BP1382" s="5"/>
      <c r="BT1382" s="5"/>
      <c r="BU1382" s="5"/>
      <c r="BY1382" s="5"/>
      <c r="BZ1382" s="5"/>
      <c r="CD1382" s="5"/>
      <c r="CE1382" s="5"/>
      <c r="CI1382" s="5"/>
      <c r="CJ1382" s="5"/>
      <c r="CN1382" s="5"/>
      <c r="CO1382" s="5"/>
      <c r="CS1382" s="5"/>
      <c r="CT1382" s="5"/>
      <c r="CX1382" s="5"/>
      <c r="CY1382" s="5"/>
      <c r="DC1382" s="5"/>
      <c r="DD1382" s="5"/>
      <c r="DH1382" s="5"/>
      <c r="DI1382" s="5"/>
      <c r="DM1382" s="5"/>
      <c r="DN1382" s="5"/>
      <c r="DR1382" s="30"/>
    </row>
    <row r="1383" spans="1:122" ht="13.5" customHeight="1" x14ac:dyDescent="0.15">
      <c r="A1383" s="20">
        <v>1380</v>
      </c>
      <c r="V1383" s="52"/>
      <c r="AQ1383" s="27"/>
      <c r="AS1383" s="3"/>
      <c r="AT1383" s="4"/>
      <c r="AZ1383" s="5"/>
      <c r="BA1383" s="5"/>
      <c r="BD1383" s="6"/>
      <c r="BE1383" s="5"/>
      <c r="BF1383" s="5"/>
      <c r="BJ1383" s="5"/>
      <c r="BK1383" s="5"/>
      <c r="BO1383" s="5"/>
      <c r="BP1383" s="5"/>
      <c r="BT1383" s="5"/>
      <c r="BU1383" s="5"/>
      <c r="BY1383" s="5"/>
      <c r="BZ1383" s="5"/>
      <c r="CD1383" s="5"/>
      <c r="CE1383" s="5"/>
      <c r="CI1383" s="5"/>
      <c r="CJ1383" s="5"/>
      <c r="CN1383" s="5"/>
      <c r="CO1383" s="5"/>
      <c r="CS1383" s="5"/>
      <c r="CT1383" s="5"/>
      <c r="CX1383" s="5"/>
      <c r="CY1383" s="5"/>
      <c r="DC1383" s="5"/>
      <c r="DD1383" s="5"/>
      <c r="DH1383" s="5"/>
      <c r="DI1383" s="5"/>
      <c r="DM1383" s="5"/>
      <c r="DN1383" s="5"/>
      <c r="DR1383" s="30"/>
    </row>
    <row r="1384" spans="1:122" ht="13.5" customHeight="1" x14ac:dyDescent="0.15">
      <c r="A1384" s="20">
        <v>1381</v>
      </c>
      <c r="V1384" s="52"/>
      <c r="AQ1384" s="27"/>
      <c r="AS1384" s="3"/>
      <c r="AT1384" s="4"/>
      <c r="AZ1384" s="5"/>
      <c r="BA1384" s="5"/>
      <c r="BD1384" s="6"/>
      <c r="BE1384" s="5"/>
      <c r="BF1384" s="5"/>
      <c r="BJ1384" s="5"/>
      <c r="BK1384" s="5"/>
      <c r="BO1384" s="5"/>
      <c r="BP1384" s="5"/>
      <c r="BT1384" s="5"/>
      <c r="BU1384" s="5"/>
      <c r="BY1384" s="5"/>
      <c r="BZ1384" s="5"/>
      <c r="CD1384" s="5"/>
      <c r="CE1384" s="5"/>
      <c r="CI1384" s="5"/>
      <c r="CJ1384" s="5"/>
      <c r="CN1384" s="5"/>
      <c r="CO1384" s="5"/>
      <c r="CS1384" s="5"/>
      <c r="CT1384" s="5"/>
      <c r="CX1384" s="5"/>
      <c r="CY1384" s="5"/>
      <c r="DC1384" s="5"/>
      <c r="DD1384" s="5"/>
      <c r="DH1384" s="5"/>
      <c r="DI1384" s="5"/>
      <c r="DM1384" s="5"/>
      <c r="DN1384" s="5"/>
      <c r="DR1384" s="30"/>
    </row>
    <row r="1385" spans="1:122" ht="13.5" customHeight="1" x14ac:dyDescent="0.15">
      <c r="A1385" s="20">
        <v>1382</v>
      </c>
      <c r="V1385" s="52"/>
      <c r="AQ1385" s="27"/>
      <c r="AS1385" s="3"/>
      <c r="AT1385" s="4"/>
      <c r="AZ1385" s="5"/>
      <c r="BA1385" s="5"/>
      <c r="BD1385" s="6"/>
      <c r="BE1385" s="5"/>
      <c r="BF1385" s="5"/>
      <c r="BJ1385" s="5"/>
      <c r="BK1385" s="5"/>
      <c r="BO1385" s="5"/>
      <c r="BP1385" s="5"/>
      <c r="BT1385" s="5"/>
      <c r="BU1385" s="5"/>
      <c r="BY1385" s="5"/>
      <c r="BZ1385" s="5"/>
      <c r="CD1385" s="5"/>
      <c r="CE1385" s="5"/>
      <c r="CI1385" s="5"/>
      <c r="CJ1385" s="5"/>
      <c r="CN1385" s="5"/>
      <c r="CO1385" s="5"/>
      <c r="CS1385" s="5"/>
      <c r="CT1385" s="5"/>
      <c r="CX1385" s="5"/>
      <c r="CY1385" s="5"/>
      <c r="DC1385" s="5"/>
      <c r="DD1385" s="5"/>
      <c r="DH1385" s="5"/>
      <c r="DI1385" s="5"/>
      <c r="DM1385" s="5"/>
      <c r="DN1385" s="5"/>
      <c r="DR1385" s="30"/>
    </row>
    <row r="1386" spans="1:122" ht="13.5" customHeight="1" x14ac:dyDescent="0.15">
      <c r="A1386" s="20">
        <v>1383</v>
      </c>
      <c r="V1386" s="52"/>
      <c r="AQ1386" s="27"/>
      <c r="AS1386" s="3"/>
      <c r="AT1386" s="4"/>
      <c r="AZ1386" s="5"/>
      <c r="BA1386" s="5"/>
      <c r="BD1386" s="6"/>
      <c r="BE1386" s="5"/>
      <c r="BF1386" s="5"/>
      <c r="BJ1386" s="5"/>
      <c r="BK1386" s="5"/>
      <c r="BO1386" s="5"/>
      <c r="BP1386" s="5"/>
      <c r="BT1386" s="5"/>
      <c r="BU1386" s="5"/>
      <c r="BY1386" s="5"/>
      <c r="BZ1386" s="5"/>
      <c r="CD1386" s="5"/>
      <c r="CE1386" s="5"/>
      <c r="CI1386" s="5"/>
      <c r="CJ1386" s="5"/>
      <c r="CN1386" s="5"/>
      <c r="CO1386" s="5"/>
      <c r="CS1386" s="5"/>
      <c r="CT1386" s="5"/>
      <c r="CX1386" s="5"/>
      <c r="CY1386" s="5"/>
      <c r="DC1386" s="5"/>
      <c r="DD1386" s="5"/>
      <c r="DH1386" s="5"/>
      <c r="DI1386" s="5"/>
      <c r="DM1386" s="5"/>
      <c r="DN1386" s="5"/>
      <c r="DR1386" s="30"/>
    </row>
    <row r="1387" spans="1:122" ht="13.5" customHeight="1" x14ac:dyDescent="0.15">
      <c r="A1387" s="20">
        <v>1384</v>
      </c>
      <c r="V1387" s="52"/>
      <c r="AQ1387" s="27"/>
      <c r="AS1387" s="3"/>
      <c r="AT1387" s="4"/>
      <c r="AZ1387" s="5"/>
      <c r="BA1387" s="5"/>
      <c r="BD1387" s="6"/>
      <c r="BE1387" s="5"/>
      <c r="BF1387" s="5"/>
      <c r="BJ1387" s="5"/>
      <c r="BK1387" s="5"/>
      <c r="BO1387" s="5"/>
      <c r="BP1387" s="5"/>
      <c r="BT1387" s="5"/>
      <c r="BU1387" s="5"/>
      <c r="BY1387" s="5"/>
      <c r="BZ1387" s="5"/>
      <c r="CD1387" s="5"/>
      <c r="CE1387" s="5"/>
      <c r="CI1387" s="5"/>
      <c r="CJ1387" s="5"/>
      <c r="CN1387" s="5"/>
      <c r="CO1387" s="5"/>
      <c r="CS1387" s="5"/>
      <c r="CT1387" s="5"/>
      <c r="CX1387" s="5"/>
      <c r="CY1387" s="5"/>
      <c r="DC1387" s="5"/>
      <c r="DD1387" s="5"/>
      <c r="DH1387" s="5"/>
      <c r="DI1387" s="5"/>
      <c r="DM1387" s="5"/>
      <c r="DN1387" s="5"/>
      <c r="DR1387" s="30"/>
    </row>
    <row r="1388" spans="1:122" ht="13.5" customHeight="1" x14ac:dyDescent="0.15">
      <c r="A1388" s="20">
        <v>1385</v>
      </c>
      <c r="V1388" s="52"/>
      <c r="AQ1388" s="27"/>
      <c r="AS1388" s="3"/>
      <c r="AT1388" s="4"/>
      <c r="AZ1388" s="5"/>
      <c r="BA1388" s="5"/>
      <c r="BD1388" s="6"/>
      <c r="BE1388" s="5"/>
      <c r="BF1388" s="5"/>
      <c r="BJ1388" s="5"/>
      <c r="BK1388" s="5"/>
      <c r="BO1388" s="5"/>
      <c r="BP1388" s="5"/>
      <c r="BT1388" s="5"/>
      <c r="BU1388" s="5"/>
      <c r="BY1388" s="5"/>
      <c r="BZ1388" s="5"/>
      <c r="CD1388" s="5"/>
      <c r="CE1388" s="5"/>
      <c r="CI1388" s="5"/>
      <c r="CJ1388" s="5"/>
      <c r="CN1388" s="5"/>
      <c r="CO1388" s="5"/>
      <c r="CS1388" s="5"/>
      <c r="CT1388" s="5"/>
      <c r="CX1388" s="5"/>
      <c r="CY1388" s="5"/>
      <c r="DC1388" s="5"/>
      <c r="DD1388" s="5"/>
      <c r="DH1388" s="5"/>
      <c r="DI1388" s="5"/>
      <c r="DM1388" s="5"/>
      <c r="DN1388" s="5"/>
      <c r="DR1388" s="30"/>
    </row>
    <row r="1389" spans="1:122" ht="13.5" customHeight="1" x14ac:dyDescent="0.15">
      <c r="A1389" s="20">
        <v>1386</v>
      </c>
      <c r="V1389" s="52"/>
      <c r="AQ1389" s="27"/>
      <c r="AS1389" s="3"/>
      <c r="AT1389" s="4"/>
      <c r="AZ1389" s="5"/>
      <c r="BA1389" s="5"/>
      <c r="BD1389" s="6"/>
      <c r="BE1389" s="5"/>
      <c r="BF1389" s="5"/>
      <c r="BJ1389" s="5"/>
      <c r="BK1389" s="5"/>
      <c r="BO1389" s="5"/>
      <c r="BP1389" s="5"/>
      <c r="BT1389" s="5"/>
      <c r="BU1389" s="5"/>
      <c r="BY1389" s="5"/>
      <c r="BZ1389" s="5"/>
      <c r="CD1389" s="5"/>
      <c r="CE1389" s="5"/>
      <c r="CI1389" s="5"/>
      <c r="CJ1389" s="5"/>
      <c r="CN1389" s="5"/>
      <c r="CO1389" s="5"/>
      <c r="CS1389" s="5"/>
      <c r="CT1389" s="5"/>
      <c r="CX1389" s="5"/>
      <c r="CY1389" s="5"/>
      <c r="DC1389" s="5"/>
      <c r="DD1389" s="5"/>
      <c r="DH1389" s="5"/>
      <c r="DI1389" s="5"/>
      <c r="DM1389" s="5"/>
      <c r="DN1389" s="5"/>
      <c r="DR1389" s="30"/>
    </row>
    <row r="1390" spans="1:122" ht="13.5" customHeight="1" x14ac:dyDescent="0.15">
      <c r="A1390" s="20">
        <v>1387</v>
      </c>
      <c r="V1390" s="52"/>
      <c r="AQ1390" s="27"/>
      <c r="AS1390" s="3"/>
      <c r="AT1390" s="4"/>
      <c r="AZ1390" s="5"/>
      <c r="BA1390" s="5"/>
      <c r="BD1390" s="6"/>
      <c r="BE1390" s="5"/>
      <c r="BF1390" s="5"/>
      <c r="BJ1390" s="5"/>
      <c r="BK1390" s="5"/>
      <c r="BO1390" s="5"/>
      <c r="BP1390" s="5"/>
      <c r="BT1390" s="5"/>
      <c r="BU1390" s="5"/>
      <c r="BY1390" s="5"/>
      <c r="BZ1390" s="5"/>
      <c r="CD1390" s="5"/>
      <c r="CE1390" s="5"/>
      <c r="CI1390" s="5"/>
      <c r="CJ1390" s="5"/>
      <c r="CN1390" s="5"/>
      <c r="CO1390" s="5"/>
      <c r="CS1390" s="5"/>
      <c r="CT1390" s="5"/>
      <c r="CX1390" s="5"/>
      <c r="CY1390" s="5"/>
      <c r="DC1390" s="5"/>
      <c r="DD1390" s="5"/>
      <c r="DH1390" s="5"/>
      <c r="DI1390" s="5"/>
      <c r="DM1390" s="5"/>
      <c r="DN1390" s="5"/>
      <c r="DR1390" s="30"/>
    </row>
    <row r="1391" spans="1:122" ht="13.5" customHeight="1" x14ac:dyDescent="0.15">
      <c r="A1391" s="20">
        <v>1388</v>
      </c>
      <c r="V1391" s="52"/>
      <c r="AQ1391" s="27"/>
      <c r="AS1391" s="3"/>
      <c r="AT1391" s="4"/>
      <c r="AZ1391" s="5"/>
      <c r="BA1391" s="5"/>
      <c r="BD1391" s="6"/>
      <c r="BE1391" s="5"/>
      <c r="BF1391" s="5"/>
      <c r="BJ1391" s="5"/>
      <c r="BK1391" s="5"/>
      <c r="BO1391" s="5"/>
      <c r="BP1391" s="5"/>
      <c r="BT1391" s="5"/>
      <c r="BU1391" s="5"/>
      <c r="BY1391" s="5"/>
      <c r="BZ1391" s="5"/>
      <c r="CD1391" s="5"/>
      <c r="CE1391" s="5"/>
      <c r="CI1391" s="5"/>
      <c r="CJ1391" s="5"/>
      <c r="CN1391" s="5"/>
      <c r="CO1391" s="5"/>
      <c r="CS1391" s="5"/>
      <c r="CT1391" s="5"/>
      <c r="CX1391" s="5"/>
      <c r="CY1391" s="5"/>
      <c r="DC1391" s="5"/>
      <c r="DD1391" s="5"/>
      <c r="DH1391" s="5"/>
      <c r="DI1391" s="5"/>
      <c r="DM1391" s="5"/>
      <c r="DN1391" s="5"/>
      <c r="DR1391" s="30"/>
    </row>
    <row r="1392" spans="1:122" ht="13.5" customHeight="1" x14ac:dyDescent="0.15">
      <c r="A1392" s="20">
        <v>1389</v>
      </c>
      <c r="V1392" s="52"/>
      <c r="AQ1392" s="27"/>
      <c r="AS1392" s="3"/>
      <c r="AT1392" s="4"/>
      <c r="AZ1392" s="5"/>
      <c r="BA1392" s="5"/>
      <c r="BD1392" s="6"/>
      <c r="BE1392" s="5"/>
      <c r="BF1392" s="5"/>
      <c r="BJ1392" s="5"/>
      <c r="BK1392" s="5"/>
      <c r="BO1392" s="5"/>
      <c r="BP1392" s="5"/>
      <c r="BT1392" s="5"/>
      <c r="BU1392" s="5"/>
      <c r="BY1392" s="5"/>
      <c r="BZ1392" s="5"/>
      <c r="CD1392" s="5"/>
      <c r="CE1392" s="5"/>
      <c r="CI1392" s="5"/>
      <c r="CJ1392" s="5"/>
      <c r="CN1392" s="5"/>
      <c r="CO1392" s="5"/>
      <c r="CS1392" s="5"/>
      <c r="CT1392" s="5"/>
      <c r="CX1392" s="5"/>
      <c r="CY1392" s="5"/>
      <c r="DC1392" s="5"/>
      <c r="DD1392" s="5"/>
      <c r="DH1392" s="5"/>
      <c r="DI1392" s="5"/>
      <c r="DM1392" s="5"/>
      <c r="DN1392" s="5"/>
      <c r="DR1392" s="30"/>
    </row>
    <row r="1393" spans="1:122" ht="13.5" customHeight="1" x14ac:dyDescent="0.15">
      <c r="A1393" s="20">
        <v>1390</v>
      </c>
      <c r="V1393" s="52"/>
      <c r="AQ1393" s="27"/>
      <c r="AS1393" s="3"/>
      <c r="AT1393" s="4"/>
      <c r="AZ1393" s="5"/>
      <c r="BA1393" s="5"/>
      <c r="BD1393" s="6"/>
      <c r="BE1393" s="5"/>
      <c r="BF1393" s="5"/>
      <c r="BJ1393" s="5"/>
      <c r="BK1393" s="5"/>
      <c r="BO1393" s="5"/>
      <c r="BP1393" s="5"/>
      <c r="BT1393" s="5"/>
      <c r="BU1393" s="5"/>
      <c r="BY1393" s="5"/>
      <c r="BZ1393" s="5"/>
      <c r="CD1393" s="5"/>
      <c r="CE1393" s="5"/>
      <c r="CI1393" s="5"/>
      <c r="CJ1393" s="5"/>
      <c r="CN1393" s="5"/>
      <c r="CO1393" s="5"/>
      <c r="CS1393" s="5"/>
      <c r="CT1393" s="5"/>
      <c r="CX1393" s="5"/>
      <c r="CY1393" s="5"/>
      <c r="DC1393" s="5"/>
      <c r="DD1393" s="5"/>
      <c r="DH1393" s="5"/>
      <c r="DI1393" s="5"/>
      <c r="DM1393" s="5"/>
      <c r="DN1393" s="5"/>
      <c r="DR1393" s="30"/>
    </row>
    <row r="1394" spans="1:122" ht="13.5" customHeight="1" x14ac:dyDescent="0.15">
      <c r="A1394" s="20">
        <v>1391</v>
      </c>
      <c r="V1394" s="52"/>
      <c r="AQ1394" s="27"/>
      <c r="AS1394" s="3"/>
      <c r="AT1394" s="4"/>
      <c r="AZ1394" s="5"/>
      <c r="BA1394" s="5"/>
      <c r="BD1394" s="6"/>
      <c r="BE1394" s="5"/>
      <c r="BF1394" s="5"/>
      <c r="BJ1394" s="5"/>
      <c r="BK1394" s="5"/>
      <c r="BO1394" s="5"/>
      <c r="BP1394" s="5"/>
      <c r="BT1394" s="5"/>
      <c r="BU1394" s="5"/>
      <c r="BY1394" s="5"/>
      <c r="BZ1394" s="5"/>
      <c r="CD1394" s="5"/>
      <c r="CE1394" s="5"/>
      <c r="CI1394" s="5"/>
      <c r="CJ1394" s="5"/>
      <c r="CN1394" s="5"/>
      <c r="CO1394" s="5"/>
      <c r="CS1394" s="5"/>
      <c r="CT1394" s="5"/>
      <c r="CX1394" s="5"/>
      <c r="CY1394" s="5"/>
      <c r="DC1394" s="5"/>
      <c r="DD1394" s="5"/>
      <c r="DH1394" s="5"/>
      <c r="DI1394" s="5"/>
      <c r="DM1394" s="5"/>
      <c r="DN1394" s="5"/>
      <c r="DR1394" s="30"/>
    </row>
    <row r="1395" spans="1:122" ht="13.5" customHeight="1" x14ac:dyDescent="0.15">
      <c r="A1395" s="20">
        <v>1392</v>
      </c>
      <c r="V1395" s="52"/>
      <c r="AQ1395" s="27"/>
      <c r="AS1395" s="3"/>
      <c r="AT1395" s="4"/>
      <c r="AZ1395" s="5"/>
      <c r="BA1395" s="5"/>
      <c r="BD1395" s="6"/>
      <c r="BE1395" s="5"/>
      <c r="BF1395" s="5"/>
      <c r="BJ1395" s="5"/>
      <c r="BK1395" s="5"/>
      <c r="BO1395" s="5"/>
      <c r="BP1395" s="5"/>
      <c r="BT1395" s="5"/>
      <c r="BU1395" s="5"/>
      <c r="BY1395" s="5"/>
      <c r="BZ1395" s="5"/>
      <c r="CD1395" s="5"/>
      <c r="CE1395" s="5"/>
      <c r="CI1395" s="5"/>
      <c r="CJ1395" s="5"/>
      <c r="CN1395" s="5"/>
      <c r="CO1395" s="5"/>
      <c r="CS1395" s="5"/>
      <c r="CT1395" s="5"/>
      <c r="CX1395" s="5"/>
      <c r="CY1395" s="5"/>
      <c r="DC1395" s="5"/>
      <c r="DD1395" s="5"/>
      <c r="DH1395" s="5"/>
      <c r="DI1395" s="5"/>
      <c r="DM1395" s="5"/>
      <c r="DN1395" s="5"/>
      <c r="DR1395" s="30"/>
    </row>
    <row r="1396" spans="1:122" ht="13.5" customHeight="1" x14ac:dyDescent="0.15">
      <c r="A1396" s="20">
        <v>1393</v>
      </c>
      <c r="V1396" s="52"/>
      <c r="AQ1396" s="27"/>
      <c r="AS1396" s="3"/>
      <c r="AT1396" s="4"/>
      <c r="AZ1396" s="5"/>
      <c r="BA1396" s="5"/>
      <c r="BD1396" s="6"/>
      <c r="BE1396" s="5"/>
      <c r="BF1396" s="5"/>
      <c r="BJ1396" s="5"/>
      <c r="BK1396" s="5"/>
      <c r="BO1396" s="5"/>
      <c r="BP1396" s="5"/>
      <c r="BT1396" s="5"/>
      <c r="BU1396" s="5"/>
      <c r="BY1396" s="5"/>
      <c r="BZ1396" s="5"/>
      <c r="CD1396" s="5"/>
      <c r="CE1396" s="5"/>
      <c r="CI1396" s="5"/>
      <c r="CJ1396" s="5"/>
      <c r="CN1396" s="5"/>
      <c r="CO1396" s="5"/>
      <c r="CS1396" s="5"/>
      <c r="CT1396" s="5"/>
      <c r="CX1396" s="5"/>
      <c r="CY1396" s="5"/>
      <c r="DC1396" s="5"/>
      <c r="DD1396" s="5"/>
      <c r="DH1396" s="5"/>
      <c r="DI1396" s="5"/>
      <c r="DM1396" s="5"/>
      <c r="DN1396" s="5"/>
      <c r="DR1396" s="30"/>
    </row>
    <row r="1397" spans="1:122" ht="13.5" customHeight="1" x14ac:dyDescent="0.15">
      <c r="A1397" s="20">
        <v>1394</v>
      </c>
      <c r="V1397" s="52"/>
      <c r="AQ1397" s="27"/>
      <c r="AS1397" s="3"/>
      <c r="AT1397" s="4"/>
      <c r="AZ1397" s="5"/>
      <c r="BA1397" s="5"/>
      <c r="BD1397" s="6"/>
      <c r="BE1397" s="5"/>
      <c r="BF1397" s="5"/>
      <c r="BJ1397" s="5"/>
      <c r="BK1397" s="5"/>
      <c r="BO1397" s="5"/>
      <c r="BP1397" s="5"/>
      <c r="BT1397" s="5"/>
      <c r="BU1397" s="5"/>
      <c r="BY1397" s="5"/>
      <c r="BZ1397" s="5"/>
      <c r="CD1397" s="5"/>
      <c r="CE1397" s="5"/>
      <c r="CI1397" s="5"/>
      <c r="CJ1397" s="5"/>
      <c r="CN1397" s="5"/>
      <c r="CO1397" s="5"/>
      <c r="CS1397" s="5"/>
      <c r="CT1397" s="5"/>
      <c r="CX1397" s="5"/>
      <c r="CY1397" s="5"/>
      <c r="DC1397" s="5"/>
      <c r="DD1397" s="5"/>
      <c r="DH1397" s="5"/>
      <c r="DI1397" s="5"/>
      <c r="DM1397" s="5"/>
      <c r="DN1397" s="5"/>
      <c r="DR1397" s="30"/>
    </row>
    <row r="1398" spans="1:122" ht="13.5" customHeight="1" x14ac:dyDescent="0.15">
      <c r="A1398" s="20">
        <v>1395</v>
      </c>
      <c r="V1398" s="52"/>
      <c r="AQ1398" s="27"/>
      <c r="AS1398" s="3"/>
      <c r="AT1398" s="4"/>
      <c r="AZ1398" s="5"/>
      <c r="BA1398" s="5"/>
      <c r="BD1398" s="6"/>
      <c r="BE1398" s="5"/>
      <c r="BF1398" s="5"/>
      <c r="BJ1398" s="5"/>
      <c r="BK1398" s="5"/>
      <c r="BO1398" s="5"/>
      <c r="BP1398" s="5"/>
      <c r="BT1398" s="5"/>
      <c r="BU1398" s="5"/>
      <c r="BY1398" s="5"/>
      <c r="BZ1398" s="5"/>
      <c r="CD1398" s="5"/>
      <c r="CE1398" s="5"/>
      <c r="CI1398" s="5"/>
      <c r="CJ1398" s="5"/>
      <c r="CN1398" s="5"/>
      <c r="CO1398" s="5"/>
      <c r="CS1398" s="5"/>
      <c r="CT1398" s="5"/>
      <c r="CX1398" s="5"/>
      <c r="CY1398" s="5"/>
      <c r="DC1398" s="5"/>
      <c r="DD1398" s="5"/>
      <c r="DH1398" s="5"/>
      <c r="DI1398" s="5"/>
      <c r="DM1398" s="5"/>
      <c r="DN1398" s="5"/>
      <c r="DR1398" s="30"/>
    </row>
    <row r="1399" spans="1:122" ht="13.5" customHeight="1" x14ac:dyDescent="0.15">
      <c r="A1399" s="20">
        <v>1396</v>
      </c>
      <c r="V1399" s="52"/>
      <c r="AQ1399" s="27"/>
      <c r="AS1399" s="3"/>
      <c r="AT1399" s="4"/>
      <c r="AZ1399" s="5"/>
      <c r="BA1399" s="5"/>
      <c r="BD1399" s="6"/>
      <c r="BE1399" s="5"/>
      <c r="BF1399" s="5"/>
      <c r="BJ1399" s="5"/>
      <c r="BK1399" s="5"/>
      <c r="BO1399" s="5"/>
      <c r="BP1399" s="5"/>
      <c r="BT1399" s="5"/>
      <c r="BU1399" s="5"/>
      <c r="BY1399" s="5"/>
      <c r="BZ1399" s="5"/>
      <c r="CD1399" s="5"/>
      <c r="CE1399" s="5"/>
      <c r="CI1399" s="5"/>
      <c r="CJ1399" s="5"/>
      <c r="CN1399" s="5"/>
      <c r="CO1399" s="5"/>
      <c r="CS1399" s="5"/>
      <c r="CT1399" s="5"/>
      <c r="CX1399" s="5"/>
      <c r="CY1399" s="5"/>
      <c r="DC1399" s="5"/>
      <c r="DD1399" s="5"/>
      <c r="DH1399" s="5"/>
      <c r="DI1399" s="5"/>
      <c r="DM1399" s="5"/>
      <c r="DN1399" s="5"/>
      <c r="DR1399" s="30"/>
    </row>
    <row r="1400" spans="1:122" ht="13.5" customHeight="1" x14ac:dyDescent="0.15">
      <c r="A1400" s="20">
        <v>1397</v>
      </c>
      <c r="V1400" s="52"/>
      <c r="AQ1400" s="27"/>
      <c r="AS1400" s="3"/>
      <c r="AT1400" s="4"/>
      <c r="AZ1400" s="5"/>
      <c r="BA1400" s="5"/>
      <c r="BD1400" s="6"/>
      <c r="BE1400" s="5"/>
      <c r="BF1400" s="5"/>
      <c r="BJ1400" s="5"/>
      <c r="BK1400" s="5"/>
      <c r="BO1400" s="5"/>
      <c r="BP1400" s="5"/>
      <c r="BT1400" s="5"/>
      <c r="BU1400" s="5"/>
      <c r="BY1400" s="5"/>
      <c r="BZ1400" s="5"/>
      <c r="CD1400" s="5"/>
      <c r="CE1400" s="5"/>
      <c r="CI1400" s="5"/>
      <c r="CJ1400" s="5"/>
      <c r="CN1400" s="5"/>
      <c r="CO1400" s="5"/>
      <c r="CS1400" s="5"/>
      <c r="CT1400" s="5"/>
      <c r="CX1400" s="5"/>
      <c r="CY1400" s="5"/>
      <c r="DC1400" s="5"/>
      <c r="DD1400" s="5"/>
      <c r="DH1400" s="5"/>
      <c r="DI1400" s="5"/>
      <c r="DM1400" s="5"/>
      <c r="DN1400" s="5"/>
      <c r="DR1400" s="30"/>
    </row>
    <row r="1401" spans="1:122" ht="13.5" customHeight="1" x14ac:dyDescent="0.15">
      <c r="A1401" s="20">
        <v>1398</v>
      </c>
      <c r="V1401" s="52"/>
      <c r="AQ1401" s="27"/>
      <c r="AS1401" s="3"/>
      <c r="AT1401" s="4"/>
      <c r="AZ1401" s="5"/>
      <c r="BA1401" s="5"/>
      <c r="BD1401" s="6"/>
      <c r="BE1401" s="5"/>
      <c r="BF1401" s="5"/>
      <c r="BJ1401" s="5"/>
      <c r="BK1401" s="5"/>
      <c r="BO1401" s="5"/>
      <c r="BP1401" s="5"/>
      <c r="BT1401" s="5"/>
      <c r="BU1401" s="5"/>
      <c r="BY1401" s="5"/>
      <c r="BZ1401" s="5"/>
      <c r="CD1401" s="5"/>
      <c r="CE1401" s="5"/>
      <c r="CI1401" s="5"/>
      <c r="CJ1401" s="5"/>
      <c r="CN1401" s="5"/>
      <c r="CO1401" s="5"/>
      <c r="CS1401" s="5"/>
      <c r="CT1401" s="5"/>
      <c r="CX1401" s="5"/>
      <c r="CY1401" s="5"/>
      <c r="DC1401" s="5"/>
      <c r="DD1401" s="5"/>
      <c r="DH1401" s="5"/>
      <c r="DI1401" s="5"/>
      <c r="DM1401" s="5"/>
      <c r="DN1401" s="5"/>
      <c r="DR1401" s="30"/>
    </row>
    <row r="1402" spans="1:122" ht="13.5" customHeight="1" x14ac:dyDescent="0.15">
      <c r="A1402" s="20">
        <v>1399</v>
      </c>
      <c r="V1402" s="52"/>
      <c r="AQ1402" s="27"/>
      <c r="AS1402" s="3"/>
      <c r="AT1402" s="4"/>
      <c r="AZ1402" s="5"/>
      <c r="BA1402" s="5"/>
      <c r="BD1402" s="6"/>
      <c r="BE1402" s="5"/>
      <c r="BF1402" s="5"/>
      <c r="BJ1402" s="5"/>
      <c r="BK1402" s="5"/>
      <c r="BO1402" s="5"/>
      <c r="BP1402" s="5"/>
      <c r="BT1402" s="5"/>
      <c r="BU1402" s="5"/>
      <c r="BY1402" s="5"/>
      <c r="BZ1402" s="5"/>
      <c r="CD1402" s="5"/>
      <c r="CE1402" s="5"/>
      <c r="CI1402" s="5"/>
      <c r="CJ1402" s="5"/>
      <c r="CN1402" s="5"/>
      <c r="CO1402" s="5"/>
      <c r="CS1402" s="5"/>
      <c r="CT1402" s="5"/>
      <c r="CX1402" s="5"/>
      <c r="CY1402" s="5"/>
      <c r="DC1402" s="5"/>
      <c r="DD1402" s="5"/>
      <c r="DH1402" s="5"/>
      <c r="DI1402" s="5"/>
      <c r="DM1402" s="5"/>
      <c r="DN1402" s="5"/>
      <c r="DR1402" s="30"/>
    </row>
    <row r="1403" spans="1:122" ht="13.5" customHeight="1" x14ac:dyDescent="0.15">
      <c r="A1403" s="20">
        <v>1400</v>
      </c>
      <c r="V1403" s="52"/>
      <c r="AQ1403" s="27"/>
      <c r="AS1403" s="3"/>
      <c r="AT1403" s="4"/>
      <c r="AZ1403" s="5"/>
      <c r="BA1403" s="5"/>
      <c r="BD1403" s="6"/>
      <c r="BE1403" s="5"/>
      <c r="BF1403" s="5"/>
      <c r="BJ1403" s="5"/>
      <c r="BK1403" s="5"/>
      <c r="BO1403" s="5"/>
      <c r="BP1403" s="5"/>
      <c r="BT1403" s="5"/>
      <c r="BU1403" s="5"/>
      <c r="BY1403" s="5"/>
      <c r="BZ1403" s="5"/>
      <c r="CD1403" s="5"/>
      <c r="CE1403" s="5"/>
      <c r="CI1403" s="5"/>
      <c r="CJ1403" s="5"/>
      <c r="CN1403" s="5"/>
      <c r="CO1403" s="5"/>
      <c r="CS1403" s="5"/>
      <c r="CT1403" s="5"/>
      <c r="CX1403" s="5"/>
      <c r="CY1403" s="5"/>
      <c r="DC1403" s="5"/>
      <c r="DD1403" s="5"/>
      <c r="DH1403" s="5"/>
      <c r="DI1403" s="5"/>
      <c r="DM1403" s="5"/>
      <c r="DN1403" s="5"/>
      <c r="DR1403" s="30"/>
    </row>
    <row r="1404" spans="1:122" ht="13.5" customHeight="1" x14ac:dyDescent="0.15">
      <c r="A1404" s="20">
        <v>1401</v>
      </c>
      <c r="V1404" s="52"/>
      <c r="AQ1404" s="27"/>
      <c r="AS1404" s="3"/>
      <c r="AT1404" s="4"/>
      <c r="AZ1404" s="5"/>
      <c r="BA1404" s="5"/>
      <c r="BD1404" s="6"/>
      <c r="BE1404" s="5"/>
      <c r="BF1404" s="5"/>
      <c r="BJ1404" s="5"/>
      <c r="BK1404" s="5"/>
      <c r="BO1404" s="5"/>
      <c r="BP1404" s="5"/>
      <c r="BT1404" s="5"/>
      <c r="BU1404" s="5"/>
      <c r="BY1404" s="5"/>
      <c r="BZ1404" s="5"/>
      <c r="CD1404" s="5"/>
      <c r="CE1404" s="5"/>
      <c r="CI1404" s="5"/>
      <c r="CJ1404" s="5"/>
      <c r="CN1404" s="5"/>
      <c r="CO1404" s="5"/>
      <c r="CS1404" s="5"/>
      <c r="CT1404" s="5"/>
      <c r="CX1404" s="5"/>
      <c r="CY1404" s="5"/>
      <c r="DC1404" s="5"/>
      <c r="DD1404" s="5"/>
      <c r="DH1404" s="5"/>
      <c r="DI1404" s="5"/>
      <c r="DM1404" s="5"/>
      <c r="DN1404" s="5"/>
      <c r="DR1404" s="30"/>
    </row>
    <row r="1405" spans="1:122" ht="13.5" customHeight="1" x14ac:dyDescent="0.15">
      <c r="A1405" s="20">
        <v>1402</v>
      </c>
      <c r="V1405" s="52"/>
      <c r="AQ1405" s="27"/>
      <c r="AS1405" s="3"/>
      <c r="AT1405" s="4"/>
      <c r="AZ1405" s="5"/>
      <c r="BA1405" s="5"/>
      <c r="BD1405" s="6"/>
      <c r="BE1405" s="5"/>
      <c r="BF1405" s="5"/>
      <c r="BJ1405" s="5"/>
      <c r="BK1405" s="5"/>
      <c r="BO1405" s="5"/>
      <c r="BP1405" s="5"/>
      <c r="BT1405" s="5"/>
      <c r="BU1405" s="5"/>
      <c r="BY1405" s="5"/>
      <c r="BZ1405" s="5"/>
      <c r="CD1405" s="5"/>
      <c r="CE1405" s="5"/>
      <c r="CI1405" s="5"/>
      <c r="CJ1405" s="5"/>
      <c r="CN1405" s="5"/>
      <c r="CO1405" s="5"/>
      <c r="CS1405" s="5"/>
      <c r="CT1405" s="5"/>
      <c r="CX1405" s="5"/>
      <c r="CY1405" s="5"/>
      <c r="DC1405" s="5"/>
      <c r="DD1405" s="5"/>
      <c r="DH1405" s="5"/>
      <c r="DI1405" s="5"/>
      <c r="DM1405" s="5"/>
      <c r="DN1405" s="5"/>
      <c r="DR1405" s="30"/>
    </row>
    <row r="1406" spans="1:122" ht="13.5" customHeight="1" x14ac:dyDescent="0.15">
      <c r="A1406" s="20">
        <v>1403</v>
      </c>
      <c r="V1406" s="52"/>
      <c r="AQ1406" s="27"/>
      <c r="AS1406" s="3"/>
      <c r="AT1406" s="4"/>
      <c r="AZ1406" s="5"/>
      <c r="BA1406" s="5"/>
      <c r="BD1406" s="6"/>
      <c r="BE1406" s="5"/>
      <c r="BF1406" s="5"/>
      <c r="BJ1406" s="5"/>
      <c r="BK1406" s="5"/>
      <c r="BO1406" s="5"/>
      <c r="BP1406" s="5"/>
      <c r="BT1406" s="5"/>
      <c r="BU1406" s="5"/>
      <c r="BY1406" s="5"/>
      <c r="BZ1406" s="5"/>
      <c r="CD1406" s="5"/>
      <c r="CE1406" s="5"/>
      <c r="CI1406" s="5"/>
      <c r="CJ1406" s="5"/>
      <c r="CN1406" s="5"/>
      <c r="CO1406" s="5"/>
      <c r="CS1406" s="5"/>
      <c r="CT1406" s="5"/>
      <c r="CX1406" s="5"/>
      <c r="CY1406" s="5"/>
      <c r="DC1406" s="5"/>
      <c r="DD1406" s="5"/>
      <c r="DH1406" s="5"/>
      <c r="DI1406" s="5"/>
      <c r="DM1406" s="5"/>
      <c r="DN1406" s="5"/>
      <c r="DR1406" s="30"/>
    </row>
    <row r="1407" spans="1:122" ht="13.5" customHeight="1" x14ac:dyDescent="0.15">
      <c r="A1407" s="20">
        <v>1404</v>
      </c>
      <c r="V1407" s="52"/>
      <c r="AQ1407" s="27"/>
      <c r="AS1407" s="3"/>
      <c r="AT1407" s="4"/>
      <c r="AZ1407" s="5"/>
      <c r="BA1407" s="5"/>
      <c r="BD1407" s="6"/>
      <c r="BE1407" s="5"/>
      <c r="BF1407" s="5"/>
      <c r="BJ1407" s="5"/>
      <c r="BK1407" s="5"/>
      <c r="BO1407" s="5"/>
      <c r="BP1407" s="5"/>
      <c r="BT1407" s="5"/>
      <c r="BU1407" s="5"/>
      <c r="BY1407" s="5"/>
      <c r="BZ1407" s="5"/>
      <c r="CD1407" s="5"/>
      <c r="CE1407" s="5"/>
      <c r="CI1407" s="5"/>
      <c r="CJ1407" s="5"/>
      <c r="CN1407" s="5"/>
      <c r="CO1407" s="5"/>
      <c r="CS1407" s="5"/>
      <c r="CT1407" s="5"/>
      <c r="CX1407" s="5"/>
      <c r="CY1407" s="5"/>
      <c r="DC1407" s="5"/>
      <c r="DD1407" s="5"/>
      <c r="DH1407" s="5"/>
      <c r="DI1407" s="5"/>
      <c r="DM1407" s="5"/>
      <c r="DN1407" s="5"/>
      <c r="DR1407" s="30"/>
    </row>
    <row r="1408" spans="1:122" ht="13.5" customHeight="1" x14ac:dyDescent="0.15">
      <c r="A1408" s="20">
        <v>1405</v>
      </c>
      <c r="V1408" s="52"/>
      <c r="AQ1408" s="27"/>
      <c r="AS1408" s="3"/>
      <c r="AT1408" s="4"/>
      <c r="AZ1408" s="5"/>
      <c r="BA1408" s="5"/>
      <c r="BD1408" s="6"/>
      <c r="BE1408" s="5"/>
      <c r="BF1408" s="5"/>
      <c r="BJ1408" s="5"/>
      <c r="BK1408" s="5"/>
      <c r="BO1408" s="5"/>
      <c r="BP1408" s="5"/>
      <c r="BT1408" s="5"/>
      <c r="BU1408" s="5"/>
      <c r="BY1408" s="5"/>
      <c r="BZ1408" s="5"/>
      <c r="CD1408" s="5"/>
      <c r="CE1408" s="5"/>
      <c r="CI1408" s="5"/>
      <c r="CJ1408" s="5"/>
      <c r="CN1408" s="5"/>
      <c r="CO1408" s="5"/>
      <c r="CS1408" s="5"/>
      <c r="CT1408" s="5"/>
      <c r="CX1408" s="5"/>
      <c r="CY1408" s="5"/>
      <c r="DC1408" s="5"/>
      <c r="DD1408" s="5"/>
      <c r="DH1408" s="5"/>
      <c r="DI1408" s="5"/>
      <c r="DM1408" s="5"/>
      <c r="DN1408" s="5"/>
      <c r="DR1408" s="30"/>
    </row>
    <row r="1409" spans="1:122" ht="13.5" customHeight="1" x14ac:dyDescent="0.15">
      <c r="A1409" s="20">
        <v>1406</v>
      </c>
      <c r="V1409" s="52"/>
      <c r="AQ1409" s="27"/>
      <c r="AS1409" s="3"/>
      <c r="AT1409" s="4"/>
      <c r="AZ1409" s="5"/>
      <c r="BA1409" s="5"/>
      <c r="BD1409" s="6"/>
      <c r="BE1409" s="5"/>
      <c r="BF1409" s="5"/>
      <c r="BJ1409" s="5"/>
      <c r="BK1409" s="5"/>
      <c r="BO1409" s="5"/>
      <c r="BP1409" s="5"/>
      <c r="BT1409" s="5"/>
      <c r="BU1409" s="5"/>
      <c r="BY1409" s="5"/>
      <c r="BZ1409" s="5"/>
      <c r="CD1409" s="5"/>
      <c r="CE1409" s="5"/>
      <c r="CI1409" s="5"/>
      <c r="CJ1409" s="5"/>
      <c r="CN1409" s="5"/>
      <c r="CO1409" s="5"/>
      <c r="CS1409" s="5"/>
      <c r="CT1409" s="5"/>
      <c r="CX1409" s="5"/>
      <c r="CY1409" s="5"/>
      <c r="DC1409" s="5"/>
      <c r="DD1409" s="5"/>
      <c r="DH1409" s="5"/>
      <c r="DI1409" s="5"/>
      <c r="DM1409" s="5"/>
      <c r="DN1409" s="5"/>
      <c r="DR1409" s="30"/>
    </row>
    <row r="1410" spans="1:122" ht="13.5" customHeight="1" x14ac:dyDescent="0.15">
      <c r="A1410" s="20">
        <v>1407</v>
      </c>
      <c r="V1410" s="52"/>
      <c r="AQ1410" s="27"/>
      <c r="AS1410" s="3"/>
      <c r="AT1410" s="4"/>
      <c r="AZ1410" s="5"/>
      <c r="BA1410" s="5"/>
      <c r="BD1410" s="6"/>
      <c r="BE1410" s="5"/>
      <c r="BF1410" s="5"/>
      <c r="BJ1410" s="5"/>
      <c r="BK1410" s="5"/>
      <c r="BO1410" s="5"/>
      <c r="BP1410" s="5"/>
      <c r="BT1410" s="5"/>
      <c r="BU1410" s="5"/>
      <c r="BY1410" s="5"/>
      <c r="BZ1410" s="5"/>
      <c r="CD1410" s="5"/>
      <c r="CE1410" s="5"/>
      <c r="CI1410" s="5"/>
      <c r="CJ1410" s="5"/>
      <c r="CN1410" s="5"/>
      <c r="CO1410" s="5"/>
      <c r="CS1410" s="5"/>
      <c r="CT1410" s="5"/>
      <c r="CX1410" s="5"/>
      <c r="CY1410" s="5"/>
      <c r="DC1410" s="5"/>
      <c r="DD1410" s="5"/>
      <c r="DH1410" s="5"/>
      <c r="DI1410" s="5"/>
      <c r="DM1410" s="5"/>
      <c r="DN1410" s="5"/>
      <c r="DR1410" s="30"/>
    </row>
    <row r="1411" spans="1:122" ht="13.5" customHeight="1" x14ac:dyDescent="0.15">
      <c r="A1411" s="20">
        <v>1408</v>
      </c>
      <c r="V1411" s="52"/>
      <c r="AQ1411" s="27"/>
      <c r="AS1411" s="3"/>
      <c r="AT1411" s="4"/>
      <c r="AZ1411" s="5"/>
      <c r="BA1411" s="5"/>
      <c r="BD1411" s="6"/>
      <c r="BE1411" s="5"/>
      <c r="BF1411" s="5"/>
      <c r="BJ1411" s="5"/>
      <c r="BK1411" s="5"/>
      <c r="BO1411" s="5"/>
      <c r="BP1411" s="5"/>
      <c r="BT1411" s="5"/>
      <c r="BU1411" s="5"/>
      <c r="BY1411" s="5"/>
      <c r="BZ1411" s="5"/>
      <c r="CD1411" s="5"/>
      <c r="CE1411" s="5"/>
      <c r="CI1411" s="5"/>
      <c r="CJ1411" s="5"/>
      <c r="CN1411" s="5"/>
      <c r="CO1411" s="5"/>
      <c r="CS1411" s="5"/>
      <c r="CT1411" s="5"/>
      <c r="CX1411" s="5"/>
      <c r="CY1411" s="5"/>
      <c r="DC1411" s="5"/>
      <c r="DD1411" s="5"/>
      <c r="DH1411" s="5"/>
      <c r="DI1411" s="5"/>
      <c r="DM1411" s="5"/>
      <c r="DN1411" s="5"/>
      <c r="DR1411" s="30"/>
    </row>
    <row r="1412" spans="1:122" ht="13.5" customHeight="1" x14ac:dyDescent="0.15">
      <c r="A1412" s="20">
        <v>1409</v>
      </c>
      <c r="V1412" s="52"/>
      <c r="AQ1412" s="27"/>
      <c r="AS1412" s="3"/>
      <c r="AT1412" s="4"/>
      <c r="AZ1412" s="5"/>
      <c r="BA1412" s="5"/>
      <c r="BD1412" s="6"/>
      <c r="BE1412" s="5"/>
      <c r="BF1412" s="5"/>
      <c r="BJ1412" s="5"/>
      <c r="BK1412" s="5"/>
      <c r="BO1412" s="5"/>
      <c r="BP1412" s="5"/>
      <c r="BT1412" s="5"/>
      <c r="BU1412" s="5"/>
      <c r="BY1412" s="5"/>
      <c r="BZ1412" s="5"/>
      <c r="CD1412" s="5"/>
      <c r="CE1412" s="5"/>
      <c r="CI1412" s="5"/>
      <c r="CJ1412" s="5"/>
      <c r="CN1412" s="5"/>
      <c r="CO1412" s="5"/>
      <c r="CS1412" s="5"/>
      <c r="CT1412" s="5"/>
      <c r="CX1412" s="5"/>
      <c r="CY1412" s="5"/>
      <c r="DC1412" s="5"/>
      <c r="DD1412" s="5"/>
      <c r="DH1412" s="5"/>
      <c r="DI1412" s="5"/>
      <c r="DM1412" s="5"/>
      <c r="DN1412" s="5"/>
      <c r="DR1412" s="30"/>
    </row>
    <row r="1413" spans="1:122" ht="13.5" customHeight="1" x14ac:dyDescent="0.15">
      <c r="A1413" s="20">
        <v>1410</v>
      </c>
      <c r="V1413" s="52"/>
      <c r="AQ1413" s="27"/>
      <c r="AS1413" s="3"/>
      <c r="AT1413" s="4"/>
      <c r="AZ1413" s="5"/>
      <c r="BA1413" s="5"/>
      <c r="BD1413" s="6"/>
      <c r="BE1413" s="5"/>
      <c r="BF1413" s="5"/>
      <c r="BJ1413" s="5"/>
      <c r="BK1413" s="5"/>
      <c r="BO1413" s="5"/>
      <c r="BP1413" s="5"/>
      <c r="BT1413" s="5"/>
      <c r="BU1413" s="5"/>
      <c r="BY1413" s="5"/>
      <c r="BZ1413" s="5"/>
      <c r="CD1413" s="5"/>
      <c r="CE1413" s="5"/>
      <c r="CI1413" s="5"/>
      <c r="CJ1413" s="5"/>
      <c r="CN1413" s="5"/>
      <c r="CO1413" s="5"/>
      <c r="CS1413" s="5"/>
      <c r="CT1413" s="5"/>
      <c r="CX1413" s="5"/>
      <c r="CY1413" s="5"/>
      <c r="DC1413" s="5"/>
      <c r="DD1413" s="5"/>
      <c r="DH1413" s="5"/>
      <c r="DI1413" s="5"/>
      <c r="DM1413" s="5"/>
      <c r="DN1413" s="5"/>
      <c r="DR1413" s="30"/>
    </row>
    <row r="1414" spans="1:122" ht="13.5" customHeight="1" x14ac:dyDescent="0.15">
      <c r="A1414" s="20">
        <v>1411</v>
      </c>
      <c r="V1414" s="52"/>
      <c r="AQ1414" s="27"/>
      <c r="AS1414" s="3"/>
      <c r="AT1414" s="4"/>
      <c r="AZ1414" s="5"/>
      <c r="BA1414" s="5"/>
      <c r="BD1414" s="6"/>
      <c r="BE1414" s="5"/>
      <c r="BF1414" s="5"/>
      <c r="BJ1414" s="5"/>
      <c r="BK1414" s="5"/>
      <c r="BO1414" s="5"/>
      <c r="BP1414" s="5"/>
      <c r="BT1414" s="5"/>
      <c r="BU1414" s="5"/>
      <c r="BY1414" s="5"/>
      <c r="BZ1414" s="5"/>
      <c r="CD1414" s="5"/>
      <c r="CE1414" s="5"/>
      <c r="CI1414" s="5"/>
      <c r="CJ1414" s="5"/>
      <c r="CN1414" s="5"/>
      <c r="CO1414" s="5"/>
      <c r="CS1414" s="5"/>
      <c r="CT1414" s="5"/>
      <c r="CX1414" s="5"/>
      <c r="CY1414" s="5"/>
      <c r="DC1414" s="5"/>
      <c r="DD1414" s="5"/>
      <c r="DH1414" s="5"/>
      <c r="DI1414" s="5"/>
      <c r="DM1414" s="5"/>
      <c r="DN1414" s="5"/>
      <c r="DR1414" s="30"/>
    </row>
    <row r="1415" spans="1:122" ht="13.5" customHeight="1" x14ac:dyDescent="0.15">
      <c r="A1415" s="20">
        <v>1412</v>
      </c>
      <c r="V1415" s="52"/>
      <c r="AQ1415" s="27"/>
      <c r="AS1415" s="3"/>
      <c r="AT1415" s="4"/>
      <c r="AZ1415" s="5"/>
      <c r="BA1415" s="5"/>
      <c r="BD1415" s="6"/>
      <c r="BE1415" s="5"/>
      <c r="BF1415" s="5"/>
      <c r="BJ1415" s="5"/>
      <c r="BK1415" s="5"/>
      <c r="BO1415" s="5"/>
      <c r="BP1415" s="5"/>
      <c r="BT1415" s="5"/>
      <c r="BU1415" s="5"/>
      <c r="BY1415" s="5"/>
      <c r="BZ1415" s="5"/>
      <c r="CD1415" s="5"/>
      <c r="CE1415" s="5"/>
      <c r="CI1415" s="5"/>
      <c r="CJ1415" s="5"/>
      <c r="CN1415" s="5"/>
      <c r="CO1415" s="5"/>
      <c r="CS1415" s="5"/>
      <c r="CT1415" s="5"/>
      <c r="CX1415" s="5"/>
      <c r="CY1415" s="5"/>
      <c r="DC1415" s="5"/>
      <c r="DD1415" s="5"/>
      <c r="DH1415" s="5"/>
      <c r="DI1415" s="5"/>
      <c r="DM1415" s="5"/>
      <c r="DN1415" s="5"/>
      <c r="DR1415" s="30"/>
    </row>
    <row r="1416" spans="1:122" ht="13.5" customHeight="1" x14ac:dyDescent="0.15">
      <c r="A1416" s="20">
        <v>1413</v>
      </c>
      <c r="V1416" s="52"/>
      <c r="AQ1416" s="27"/>
      <c r="AS1416" s="3"/>
      <c r="AT1416" s="4"/>
      <c r="AZ1416" s="5"/>
      <c r="BA1416" s="5"/>
      <c r="BD1416" s="6"/>
      <c r="BE1416" s="5"/>
      <c r="BF1416" s="5"/>
      <c r="BJ1416" s="5"/>
      <c r="BK1416" s="5"/>
      <c r="BO1416" s="5"/>
      <c r="BP1416" s="5"/>
      <c r="BT1416" s="5"/>
      <c r="BU1416" s="5"/>
      <c r="BY1416" s="5"/>
      <c r="BZ1416" s="5"/>
      <c r="CD1416" s="5"/>
      <c r="CE1416" s="5"/>
      <c r="CI1416" s="5"/>
      <c r="CJ1416" s="5"/>
      <c r="CN1416" s="5"/>
      <c r="CO1416" s="5"/>
      <c r="CS1416" s="5"/>
      <c r="CT1416" s="5"/>
      <c r="CX1416" s="5"/>
      <c r="CY1416" s="5"/>
      <c r="DC1416" s="5"/>
      <c r="DD1416" s="5"/>
      <c r="DH1416" s="5"/>
      <c r="DI1416" s="5"/>
      <c r="DM1416" s="5"/>
      <c r="DN1416" s="5"/>
      <c r="DR1416" s="30"/>
    </row>
    <row r="1417" spans="1:122" ht="13.5" customHeight="1" x14ac:dyDescent="0.15">
      <c r="A1417" s="20">
        <v>1414</v>
      </c>
      <c r="V1417" s="52"/>
      <c r="AQ1417" s="27"/>
      <c r="AS1417" s="3"/>
      <c r="AT1417" s="4"/>
      <c r="AZ1417" s="5"/>
      <c r="BA1417" s="5"/>
      <c r="BD1417" s="6"/>
      <c r="BE1417" s="5"/>
      <c r="BF1417" s="5"/>
      <c r="BJ1417" s="5"/>
      <c r="BK1417" s="5"/>
      <c r="BO1417" s="5"/>
      <c r="BP1417" s="5"/>
      <c r="BT1417" s="5"/>
      <c r="BU1417" s="5"/>
      <c r="BY1417" s="5"/>
      <c r="BZ1417" s="5"/>
      <c r="CD1417" s="5"/>
      <c r="CE1417" s="5"/>
      <c r="CI1417" s="5"/>
      <c r="CJ1417" s="5"/>
      <c r="CN1417" s="5"/>
      <c r="CO1417" s="5"/>
      <c r="CS1417" s="5"/>
      <c r="CT1417" s="5"/>
      <c r="CX1417" s="5"/>
      <c r="CY1417" s="5"/>
      <c r="DC1417" s="5"/>
      <c r="DD1417" s="5"/>
      <c r="DH1417" s="5"/>
      <c r="DI1417" s="5"/>
      <c r="DM1417" s="5"/>
      <c r="DN1417" s="5"/>
      <c r="DR1417" s="30"/>
    </row>
    <row r="1418" spans="1:122" ht="13.5" customHeight="1" x14ac:dyDescent="0.15">
      <c r="A1418" s="20">
        <v>1415</v>
      </c>
      <c r="V1418" s="52"/>
      <c r="AQ1418" s="27"/>
      <c r="AS1418" s="3"/>
      <c r="AT1418" s="4"/>
      <c r="AZ1418" s="5"/>
      <c r="BA1418" s="5"/>
      <c r="BD1418" s="6"/>
      <c r="BE1418" s="5"/>
      <c r="BF1418" s="5"/>
      <c r="BJ1418" s="5"/>
      <c r="BK1418" s="5"/>
      <c r="BO1418" s="5"/>
      <c r="BP1418" s="5"/>
      <c r="BT1418" s="5"/>
      <c r="BU1418" s="5"/>
      <c r="BY1418" s="5"/>
      <c r="BZ1418" s="5"/>
      <c r="CD1418" s="5"/>
      <c r="CE1418" s="5"/>
      <c r="CI1418" s="5"/>
      <c r="CJ1418" s="5"/>
      <c r="CN1418" s="5"/>
      <c r="CO1418" s="5"/>
      <c r="CS1418" s="5"/>
      <c r="CT1418" s="5"/>
      <c r="CX1418" s="5"/>
      <c r="CY1418" s="5"/>
      <c r="DC1418" s="5"/>
      <c r="DD1418" s="5"/>
      <c r="DH1418" s="5"/>
      <c r="DI1418" s="5"/>
      <c r="DM1418" s="5"/>
      <c r="DN1418" s="5"/>
      <c r="DR1418" s="30"/>
    </row>
    <row r="1419" spans="1:122" ht="13.5" customHeight="1" x14ac:dyDescent="0.15">
      <c r="A1419" s="20">
        <v>1416</v>
      </c>
      <c r="V1419" s="52"/>
      <c r="AQ1419" s="27"/>
      <c r="AS1419" s="3"/>
      <c r="AT1419" s="4"/>
      <c r="AZ1419" s="5"/>
      <c r="BA1419" s="5"/>
      <c r="BD1419" s="6"/>
      <c r="BE1419" s="5"/>
      <c r="BF1419" s="5"/>
      <c r="BJ1419" s="5"/>
      <c r="BK1419" s="5"/>
      <c r="BO1419" s="5"/>
      <c r="BP1419" s="5"/>
      <c r="BT1419" s="5"/>
      <c r="BU1419" s="5"/>
      <c r="BY1419" s="5"/>
      <c r="BZ1419" s="5"/>
      <c r="CD1419" s="5"/>
      <c r="CE1419" s="5"/>
      <c r="CI1419" s="5"/>
      <c r="CJ1419" s="5"/>
      <c r="CN1419" s="5"/>
      <c r="CO1419" s="5"/>
      <c r="CS1419" s="5"/>
      <c r="CT1419" s="5"/>
      <c r="CX1419" s="5"/>
      <c r="CY1419" s="5"/>
      <c r="DC1419" s="5"/>
      <c r="DD1419" s="5"/>
      <c r="DH1419" s="5"/>
      <c r="DI1419" s="5"/>
      <c r="DM1419" s="5"/>
      <c r="DN1419" s="5"/>
      <c r="DR1419" s="30"/>
    </row>
    <row r="1420" spans="1:122" ht="13.5" customHeight="1" x14ac:dyDescent="0.15">
      <c r="A1420" s="20">
        <v>1417</v>
      </c>
      <c r="V1420" s="52"/>
      <c r="AQ1420" s="27"/>
      <c r="AS1420" s="3"/>
      <c r="AT1420" s="4"/>
      <c r="AZ1420" s="5"/>
      <c r="BA1420" s="5"/>
      <c r="BD1420" s="6"/>
      <c r="BE1420" s="5"/>
      <c r="BF1420" s="5"/>
      <c r="BJ1420" s="5"/>
      <c r="BK1420" s="5"/>
      <c r="BO1420" s="5"/>
      <c r="BP1420" s="5"/>
      <c r="BT1420" s="5"/>
      <c r="BU1420" s="5"/>
      <c r="BY1420" s="5"/>
      <c r="BZ1420" s="5"/>
      <c r="CD1420" s="5"/>
      <c r="CE1420" s="5"/>
      <c r="CI1420" s="5"/>
      <c r="CJ1420" s="5"/>
      <c r="CN1420" s="5"/>
      <c r="CO1420" s="5"/>
      <c r="CS1420" s="5"/>
      <c r="CT1420" s="5"/>
      <c r="CX1420" s="5"/>
      <c r="CY1420" s="5"/>
      <c r="DC1420" s="5"/>
      <c r="DD1420" s="5"/>
      <c r="DH1420" s="5"/>
      <c r="DI1420" s="5"/>
      <c r="DM1420" s="5"/>
      <c r="DN1420" s="5"/>
      <c r="DR1420" s="30"/>
    </row>
    <row r="1421" spans="1:122" ht="13.5" customHeight="1" x14ac:dyDescent="0.15">
      <c r="A1421" s="20">
        <v>1418</v>
      </c>
      <c r="V1421" s="52"/>
      <c r="AQ1421" s="27"/>
      <c r="AS1421" s="3"/>
      <c r="AT1421" s="4"/>
      <c r="AZ1421" s="5"/>
      <c r="BA1421" s="5"/>
      <c r="BD1421" s="6"/>
      <c r="BE1421" s="5"/>
      <c r="BF1421" s="5"/>
      <c r="BJ1421" s="5"/>
      <c r="BK1421" s="5"/>
      <c r="BO1421" s="5"/>
      <c r="BP1421" s="5"/>
      <c r="BT1421" s="5"/>
      <c r="BU1421" s="5"/>
      <c r="BY1421" s="5"/>
      <c r="BZ1421" s="5"/>
      <c r="CD1421" s="5"/>
      <c r="CE1421" s="5"/>
      <c r="CI1421" s="5"/>
      <c r="CJ1421" s="5"/>
      <c r="CN1421" s="5"/>
      <c r="CO1421" s="5"/>
      <c r="CS1421" s="5"/>
      <c r="CT1421" s="5"/>
      <c r="CX1421" s="5"/>
      <c r="CY1421" s="5"/>
      <c r="DC1421" s="5"/>
      <c r="DD1421" s="5"/>
      <c r="DH1421" s="5"/>
      <c r="DI1421" s="5"/>
      <c r="DM1421" s="5"/>
      <c r="DN1421" s="5"/>
      <c r="DR1421" s="30"/>
    </row>
    <row r="1422" spans="1:122" ht="13.5" customHeight="1" x14ac:dyDescent="0.15">
      <c r="A1422" s="20">
        <v>1419</v>
      </c>
      <c r="V1422" s="52"/>
      <c r="AQ1422" s="27"/>
      <c r="AS1422" s="3"/>
      <c r="AT1422" s="4"/>
      <c r="AZ1422" s="5"/>
      <c r="BA1422" s="5"/>
      <c r="BD1422" s="6"/>
      <c r="BE1422" s="5"/>
      <c r="BF1422" s="5"/>
      <c r="BJ1422" s="5"/>
      <c r="BK1422" s="5"/>
      <c r="BO1422" s="5"/>
      <c r="BP1422" s="5"/>
      <c r="BT1422" s="5"/>
      <c r="BU1422" s="5"/>
      <c r="BY1422" s="5"/>
      <c r="BZ1422" s="5"/>
      <c r="CD1422" s="5"/>
      <c r="CE1422" s="5"/>
      <c r="CI1422" s="5"/>
      <c r="CJ1422" s="5"/>
      <c r="CN1422" s="5"/>
      <c r="CO1422" s="5"/>
      <c r="CS1422" s="5"/>
      <c r="CT1422" s="5"/>
      <c r="CX1422" s="5"/>
      <c r="CY1422" s="5"/>
      <c r="DC1422" s="5"/>
      <c r="DD1422" s="5"/>
      <c r="DH1422" s="5"/>
      <c r="DI1422" s="5"/>
      <c r="DM1422" s="5"/>
      <c r="DN1422" s="5"/>
      <c r="DR1422" s="30"/>
    </row>
    <row r="1423" spans="1:122" ht="13.5" customHeight="1" x14ac:dyDescent="0.15">
      <c r="A1423" s="20">
        <v>1420</v>
      </c>
      <c r="V1423" s="52"/>
      <c r="AQ1423" s="27"/>
      <c r="AS1423" s="3"/>
      <c r="AT1423" s="4"/>
      <c r="AZ1423" s="5"/>
      <c r="BA1423" s="5"/>
      <c r="BD1423" s="6"/>
      <c r="BE1423" s="5"/>
      <c r="BF1423" s="5"/>
      <c r="BJ1423" s="5"/>
      <c r="BK1423" s="5"/>
      <c r="BO1423" s="5"/>
      <c r="BP1423" s="5"/>
      <c r="BT1423" s="5"/>
      <c r="BU1423" s="5"/>
      <c r="BY1423" s="5"/>
      <c r="BZ1423" s="5"/>
      <c r="CD1423" s="5"/>
      <c r="CE1423" s="5"/>
      <c r="CI1423" s="5"/>
      <c r="CJ1423" s="5"/>
      <c r="CN1423" s="5"/>
      <c r="CO1423" s="5"/>
      <c r="CS1423" s="5"/>
      <c r="CT1423" s="5"/>
      <c r="CX1423" s="5"/>
      <c r="CY1423" s="5"/>
      <c r="DC1423" s="5"/>
      <c r="DD1423" s="5"/>
      <c r="DH1423" s="5"/>
      <c r="DI1423" s="5"/>
      <c r="DM1423" s="5"/>
      <c r="DN1423" s="5"/>
      <c r="DR1423" s="30"/>
    </row>
    <row r="1424" spans="1:122" ht="13.5" customHeight="1" x14ac:dyDescent="0.15">
      <c r="A1424" s="20">
        <v>1421</v>
      </c>
      <c r="V1424" s="52"/>
      <c r="AQ1424" s="27"/>
      <c r="AS1424" s="3"/>
      <c r="AT1424" s="4"/>
      <c r="AZ1424" s="5"/>
      <c r="BA1424" s="5"/>
      <c r="BD1424" s="6"/>
      <c r="BE1424" s="5"/>
      <c r="BF1424" s="5"/>
      <c r="BJ1424" s="5"/>
      <c r="BK1424" s="5"/>
      <c r="BO1424" s="5"/>
      <c r="BP1424" s="5"/>
      <c r="BT1424" s="5"/>
      <c r="BU1424" s="5"/>
      <c r="BY1424" s="5"/>
      <c r="BZ1424" s="5"/>
      <c r="CD1424" s="5"/>
      <c r="CE1424" s="5"/>
      <c r="CI1424" s="5"/>
      <c r="CJ1424" s="5"/>
      <c r="CN1424" s="5"/>
      <c r="CO1424" s="5"/>
      <c r="CS1424" s="5"/>
      <c r="CT1424" s="5"/>
      <c r="CX1424" s="5"/>
      <c r="CY1424" s="5"/>
      <c r="DC1424" s="5"/>
      <c r="DD1424" s="5"/>
      <c r="DH1424" s="5"/>
      <c r="DI1424" s="5"/>
      <c r="DM1424" s="5"/>
      <c r="DN1424" s="5"/>
      <c r="DR1424" s="30"/>
    </row>
    <row r="1425" spans="1:122" ht="13.5" customHeight="1" x14ac:dyDescent="0.15">
      <c r="A1425" s="20">
        <v>1422</v>
      </c>
      <c r="V1425" s="52"/>
      <c r="AQ1425" s="27"/>
      <c r="AS1425" s="3"/>
      <c r="AT1425" s="4"/>
      <c r="AZ1425" s="5"/>
      <c r="BA1425" s="5"/>
      <c r="BD1425" s="6"/>
      <c r="BE1425" s="5"/>
      <c r="BF1425" s="5"/>
      <c r="BJ1425" s="5"/>
      <c r="BK1425" s="5"/>
      <c r="BO1425" s="5"/>
      <c r="BP1425" s="5"/>
      <c r="BT1425" s="5"/>
      <c r="BU1425" s="5"/>
      <c r="BY1425" s="5"/>
      <c r="BZ1425" s="5"/>
      <c r="CD1425" s="5"/>
      <c r="CE1425" s="5"/>
      <c r="CI1425" s="5"/>
      <c r="CJ1425" s="5"/>
      <c r="CN1425" s="5"/>
      <c r="CO1425" s="5"/>
      <c r="CS1425" s="5"/>
      <c r="CT1425" s="5"/>
      <c r="CX1425" s="5"/>
      <c r="CY1425" s="5"/>
      <c r="DC1425" s="5"/>
      <c r="DD1425" s="5"/>
      <c r="DH1425" s="5"/>
      <c r="DI1425" s="5"/>
      <c r="DM1425" s="5"/>
      <c r="DN1425" s="5"/>
      <c r="DR1425" s="30"/>
    </row>
    <row r="1426" spans="1:122" ht="13.5" customHeight="1" x14ac:dyDescent="0.15">
      <c r="A1426" s="20">
        <v>1423</v>
      </c>
      <c r="V1426" s="52"/>
      <c r="AQ1426" s="27"/>
      <c r="AS1426" s="3"/>
      <c r="AT1426" s="4"/>
      <c r="AZ1426" s="5"/>
      <c r="BA1426" s="5"/>
      <c r="BD1426" s="6"/>
      <c r="BE1426" s="5"/>
      <c r="BF1426" s="5"/>
      <c r="BJ1426" s="5"/>
      <c r="BK1426" s="5"/>
      <c r="BO1426" s="5"/>
      <c r="BP1426" s="5"/>
      <c r="BT1426" s="5"/>
      <c r="BU1426" s="5"/>
      <c r="BY1426" s="5"/>
      <c r="BZ1426" s="5"/>
      <c r="CD1426" s="5"/>
      <c r="CE1426" s="5"/>
      <c r="CI1426" s="5"/>
      <c r="CJ1426" s="5"/>
      <c r="CN1426" s="5"/>
      <c r="CO1426" s="5"/>
      <c r="CS1426" s="5"/>
      <c r="CT1426" s="5"/>
      <c r="CX1426" s="5"/>
      <c r="CY1426" s="5"/>
      <c r="DC1426" s="5"/>
      <c r="DD1426" s="5"/>
      <c r="DH1426" s="5"/>
      <c r="DI1426" s="5"/>
      <c r="DM1426" s="5"/>
      <c r="DN1426" s="5"/>
      <c r="DR1426" s="30"/>
    </row>
    <row r="1427" spans="1:122" ht="13.5" customHeight="1" x14ac:dyDescent="0.15">
      <c r="A1427" s="20">
        <v>1424</v>
      </c>
      <c r="V1427" s="52"/>
      <c r="AQ1427" s="27"/>
      <c r="AS1427" s="3"/>
      <c r="AT1427" s="4"/>
      <c r="AZ1427" s="5"/>
      <c r="BA1427" s="5"/>
      <c r="BD1427" s="6"/>
      <c r="BE1427" s="5"/>
      <c r="BF1427" s="5"/>
      <c r="BJ1427" s="5"/>
      <c r="BK1427" s="5"/>
      <c r="BO1427" s="5"/>
      <c r="BP1427" s="5"/>
      <c r="BT1427" s="5"/>
      <c r="BU1427" s="5"/>
      <c r="BY1427" s="5"/>
      <c r="BZ1427" s="5"/>
      <c r="CD1427" s="5"/>
      <c r="CE1427" s="5"/>
      <c r="CI1427" s="5"/>
      <c r="CJ1427" s="5"/>
      <c r="CN1427" s="5"/>
      <c r="CO1427" s="5"/>
      <c r="CS1427" s="5"/>
      <c r="CT1427" s="5"/>
      <c r="CX1427" s="5"/>
      <c r="CY1427" s="5"/>
      <c r="DC1427" s="5"/>
      <c r="DD1427" s="5"/>
      <c r="DH1427" s="5"/>
      <c r="DI1427" s="5"/>
      <c r="DM1427" s="5"/>
      <c r="DN1427" s="5"/>
      <c r="DR1427" s="30"/>
    </row>
    <row r="1428" spans="1:122" ht="13.5" customHeight="1" x14ac:dyDescent="0.15">
      <c r="A1428" s="20">
        <v>1425</v>
      </c>
      <c r="V1428" s="52"/>
      <c r="AQ1428" s="27"/>
      <c r="AS1428" s="3"/>
      <c r="AT1428" s="4"/>
      <c r="AZ1428" s="5"/>
      <c r="BA1428" s="5"/>
      <c r="BD1428" s="6"/>
      <c r="BE1428" s="5"/>
      <c r="BF1428" s="5"/>
      <c r="BJ1428" s="5"/>
      <c r="BK1428" s="5"/>
      <c r="BO1428" s="5"/>
      <c r="BP1428" s="5"/>
      <c r="BT1428" s="5"/>
      <c r="BU1428" s="5"/>
      <c r="BY1428" s="5"/>
      <c r="BZ1428" s="5"/>
      <c r="CD1428" s="5"/>
      <c r="CE1428" s="5"/>
      <c r="CI1428" s="5"/>
      <c r="CJ1428" s="5"/>
      <c r="CN1428" s="5"/>
      <c r="CO1428" s="5"/>
      <c r="CS1428" s="5"/>
      <c r="CT1428" s="5"/>
      <c r="CX1428" s="5"/>
      <c r="CY1428" s="5"/>
      <c r="DC1428" s="5"/>
      <c r="DD1428" s="5"/>
      <c r="DH1428" s="5"/>
      <c r="DI1428" s="5"/>
      <c r="DM1428" s="5"/>
      <c r="DN1428" s="5"/>
      <c r="DR1428" s="30"/>
    </row>
    <row r="1429" spans="1:122" ht="13.5" customHeight="1" x14ac:dyDescent="0.15">
      <c r="A1429" s="20">
        <v>1426</v>
      </c>
      <c r="V1429" s="52"/>
      <c r="AQ1429" s="27"/>
      <c r="AS1429" s="3"/>
      <c r="AT1429" s="4"/>
      <c r="AZ1429" s="5"/>
      <c r="BA1429" s="5"/>
      <c r="BD1429" s="6"/>
      <c r="BE1429" s="5"/>
      <c r="BF1429" s="5"/>
      <c r="BJ1429" s="5"/>
      <c r="BK1429" s="5"/>
      <c r="BO1429" s="5"/>
      <c r="BP1429" s="5"/>
      <c r="BT1429" s="5"/>
      <c r="BU1429" s="5"/>
      <c r="BY1429" s="5"/>
      <c r="BZ1429" s="5"/>
      <c r="CD1429" s="5"/>
      <c r="CE1429" s="5"/>
      <c r="CI1429" s="5"/>
      <c r="CJ1429" s="5"/>
      <c r="CN1429" s="5"/>
      <c r="CO1429" s="5"/>
      <c r="CS1429" s="5"/>
      <c r="CT1429" s="5"/>
      <c r="CX1429" s="5"/>
      <c r="CY1429" s="5"/>
      <c r="DC1429" s="5"/>
      <c r="DD1429" s="5"/>
      <c r="DH1429" s="5"/>
      <c r="DI1429" s="5"/>
      <c r="DM1429" s="5"/>
      <c r="DN1429" s="5"/>
      <c r="DR1429" s="30"/>
    </row>
    <row r="1430" spans="1:122" ht="13.5" customHeight="1" x14ac:dyDescent="0.15">
      <c r="A1430" s="20">
        <v>1427</v>
      </c>
      <c r="V1430" s="52"/>
      <c r="AQ1430" s="27"/>
      <c r="AS1430" s="3"/>
      <c r="AT1430" s="4"/>
      <c r="AZ1430" s="5"/>
      <c r="BA1430" s="5"/>
      <c r="BD1430" s="6"/>
      <c r="BE1430" s="5"/>
      <c r="BF1430" s="5"/>
      <c r="BJ1430" s="5"/>
      <c r="BK1430" s="5"/>
      <c r="BO1430" s="5"/>
      <c r="BP1430" s="5"/>
      <c r="BT1430" s="5"/>
      <c r="BU1430" s="5"/>
      <c r="BY1430" s="5"/>
      <c r="BZ1430" s="5"/>
      <c r="CD1430" s="5"/>
      <c r="CE1430" s="5"/>
      <c r="CI1430" s="5"/>
      <c r="CJ1430" s="5"/>
      <c r="CN1430" s="5"/>
      <c r="CO1430" s="5"/>
      <c r="CS1430" s="5"/>
      <c r="CT1430" s="5"/>
      <c r="CX1430" s="5"/>
      <c r="CY1430" s="5"/>
      <c r="DC1430" s="5"/>
      <c r="DD1430" s="5"/>
      <c r="DH1430" s="5"/>
      <c r="DI1430" s="5"/>
      <c r="DM1430" s="5"/>
      <c r="DN1430" s="5"/>
      <c r="DR1430" s="30"/>
    </row>
    <row r="1431" spans="1:122" ht="13.5" customHeight="1" x14ac:dyDescent="0.15">
      <c r="A1431" s="20">
        <v>1428</v>
      </c>
      <c r="V1431" s="52"/>
      <c r="AQ1431" s="27"/>
      <c r="AS1431" s="3"/>
      <c r="AT1431" s="4"/>
      <c r="AZ1431" s="5"/>
      <c r="BA1431" s="5"/>
      <c r="BD1431" s="6"/>
      <c r="BE1431" s="5"/>
      <c r="BF1431" s="5"/>
      <c r="BJ1431" s="5"/>
      <c r="BK1431" s="5"/>
      <c r="BO1431" s="5"/>
      <c r="BP1431" s="5"/>
      <c r="BT1431" s="5"/>
      <c r="BU1431" s="5"/>
      <c r="BY1431" s="5"/>
      <c r="BZ1431" s="5"/>
      <c r="CD1431" s="5"/>
      <c r="CE1431" s="5"/>
      <c r="CI1431" s="5"/>
      <c r="CJ1431" s="5"/>
      <c r="CN1431" s="5"/>
      <c r="CO1431" s="5"/>
      <c r="CS1431" s="5"/>
      <c r="CT1431" s="5"/>
      <c r="CX1431" s="5"/>
      <c r="CY1431" s="5"/>
      <c r="DC1431" s="5"/>
      <c r="DD1431" s="5"/>
      <c r="DH1431" s="5"/>
      <c r="DI1431" s="5"/>
      <c r="DM1431" s="5"/>
      <c r="DN1431" s="5"/>
      <c r="DR1431" s="30"/>
    </row>
    <row r="1432" spans="1:122" ht="13.5" customHeight="1" x14ac:dyDescent="0.15">
      <c r="A1432" s="20">
        <v>1429</v>
      </c>
      <c r="V1432" s="52"/>
      <c r="AQ1432" s="27"/>
      <c r="AS1432" s="3"/>
      <c r="AT1432" s="4"/>
      <c r="AZ1432" s="5"/>
      <c r="BA1432" s="5"/>
      <c r="BD1432" s="6"/>
      <c r="BE1432" s="5"/>
      <c r="BF1432" s="5"/>
      <c r="BJ1432" s="5"/>
      <c r="BK1432" s="5"/>
      <c r="BO1432" s="5"/>
      <c r="BP1432" s="5"/>
      <c r="BT1432" s="5"/>
      <c r="BU1432" s="5"/>
      <c r="BY1432" s="5"/>
      <c r="BZ1432" s="5"/>
      <c r="CD1432" s="5"/>
      <c r="CE1432" s="5"/>
      <c r="CI1432" s="5"/>
      <c r="CJ1432" s="5"/>
      <c r="CN1432" s="5"/>
      <c r="CO1432" s="5"/>
      <c r="CS1432" s="5"/>
      <c r="CT1432" s="5"/>
      <c r="CX1432" s="5"/>
      <c r="CY1432" s="5"/>
      <c r="DC1432" s="5"/>
      <c r="DD1432" s="5"/>
      <c r="DH1432" s="5"/>
      <c r="DI1432" s="5"/>
      <c r="DM1432" s="5"/>
      <c r="DN1432" s="5"/>
      <c r="DR1432" s="30"/>
    </row>
    <row r="1433" spans="1:122" ht="13.5" customHeight="1" x14ac:dyDescent="0.15">
      <c r="A1433" s="20">
        <v>1430</v>
      </c>
      <c r="V1433" s="52"/>
      <c r="AQ1433" s="27"/>
      <c r="AS1433" s="3"/>
      <c r="AT1433" s="4"/>
      <c r="AZ1433" s="5"/>
      <c r="BA1433" s="5"/>
      <c r="BD1433" s="6"/>
      <c r="BE1433" s="5"/>
      <c r="BF1433" s="5"/>
      <c r="BJ1433" s="5"/>
      <c r="BK1433" s="5"/>
      <c r="BO1433" s="5"/>
      <c r="BP1433" s="5"/>
      <c r="BT1433" s="5"/>
      <c r="BU1433" s="5"/>
      <c r="BY1433" s="5"/>
      <c r="BZ1433" s="5"/>
      <c r="CD1433" s="5"/>
      <c r="CE1433" s="5"/>
      <c r="CI1433" s="5"/>
      <c r="CJ1433" s="5"/>
      <c r="CN1433" s="5"/>
      <c r="CO1433" s="5"/>
      <c r="CS1433" s="5"/>
      <c r="CT1433" s="5"/>
      <c r="CX1433" s="5"/>
      <c r="CY1433" s="5"/>
      <c r="DC1433" s="5"/>
      <c r="DD1433" s="5"/>
      <c r="DH1433" s="5"/>
      <c r="DI1433" s="5"/>
      <c r="DM1433" s="5"/>
      <c r="DN1433" s="5"/>
      <c r="DR1433" s="30"/>
    </row>
    <row r="1434" spans="1:122" ht="13.5" customHeight="1" x14ac:dyDescent="0.15">
      <c r="A1434" s="20">
        <v>1431</v>
      </c>
      <c r="V1434" s="52"/>
      <c r="AQ1434" s="27"/>
      <c r="AS1434" s="3"/>
      <c r="AT1434" s="4"/>
      <c r="AZ1434" s="5"/>
      <c r="BA1434" s="5"/>
      <c r="BD1434" s="6"/>
      <c r="BE1434" s="5"/>
      <c r="BF1434" s="5"/>
      <c r="BJ1434" s="5"/>
      <c r="BK1434" s="5"/>
      <c r="BO1434" s="5"/>
      <c r="BP1434" s="5"/>
      <c r="BT1434" s="5"/>
      <c r="BU1434" s="5"/>
      <c r="BY1434" s="5"/>
      <c r="BZ1434" s="5"/>
      <c r="CD1434" s="5"/>
      <c r="CE1434" s="5"/>
      <c r="CI1434" s="5"/>
      <c r="CJ1434" s="5"/>
      <c r="CN1434" s="5"/>
      <c r="CO1434" s="5"/>
      <c r="CS1434" s="5"/>
      <c r="CT1434" s="5"/>
      <c r="CX1434" s="5"/>
      <c r="CY1434" s="5"/>
      <c r="DC1434" s="5"/>
      <c r="DD1434" s="5"/>
      <c r="DH1434" s="5"/>
      <c r="DI1434" s="5"/>
      <c r="DM1434" s="5"/>
      <c r="DN1434" s="5"/>
      <c r="DR1434" s="30"/>
    </row>
    <row r="1435" spans="1:122" ht="13.5" customHeight="1" x14ac:dyDescent="0.15">
      <c r="A1435" s="20">
        <v>1432</v>
      </c>
      <c r="V1435" s="52"/>
      <c r="AQ1435" s="27"/>
      <c r="AS1435" s="3"/>
      <c r="AT1435" s="4"/>
      <c r="AZ1435" s="5"/>
      <c r="BA1435" s="5"/>
      <c r="BD1435" s="6"/>
      <c r="BE1435" s="5"/>
      <c r="BF1435" s="5"/>
      <c r="BJ1435" s="5"/>
      <c r="BK1435" s="5"/>
      <c r="BO1435" s="5"/>
      <c r="BP1435" s="5"/>
      <c r="BT1435" s="5"/>
      <c r="BU1435" s="5"/>
      <c r="BY1435" s="5"/>
      <c r="BZ1435" s="5"/>
      <c r="CD1435" s="5"/>
      <c r="CE1435" s="5"/>
      <c r="CI1435" s="5"/>
      <c r="CJ1435" s="5"/>
      <c r="CN1435" s="5"/>
      <c r="CO1435" s="5"/>
      <c r="CS1435" s="5"/>
      <c r="CT1435" s="5"/>
      <c r="CX1435" s="5"/>
      <c r="CY1435" s="5"/>
      <c r="DC1435" s="5"/>
      <c r="DD1435" s="5"/>
      <c r="DH1435" s="5"/>
      <c r="DI1435" s="5"/>
      <c r="DM1435" s="5"/>
      <c r="DN1435" s="5"/>
      <c r="DR1435" s="30"/>
    </row>
    <row r="1436" spans="1:122" ht="13.5" customHeight="1" x14ac:dyDescent="0.15">
      <c r="A1436" s="20">
        <v>1433</v>
      </c>
      <c r="V1436" s="52"/>
      <c r="AQ1436" s="27"/>
      <c r="AS1436" s="3"/>
      <c r="AT1436" s="4"/>
      <c r="AZ1436" s="5"/>
      <c r="BA1436" s="5"/>
      <c r="BD1436" s="6"/>
      <c r="BE1436" s="5"/>
      <c r="BF1436" s="5"/>
      <c r="BJ1436" s="5"/>
      <c r="BK1436" s="5"/>
      <c r="BO1436" s="5"/>
      <c r="BP1436" s="5"/>
      <c r="BT1436" s="5"/>
      <c r="BU1436" s="5"/>
      <c r="BY1436" s="5"/>
      <c r="BZ1436" s="5"/>
      <c r="CD1436" s="5"/>
      <c r="CE1436" s="5"/>
      <c r="CI1436" s="5"/>
      <c r="CJ1436" s="5"/>
      <c r="CN1436" s="5"/>
      <c r="CO1436" s="5"/>
      <c r="CS1436" s="5"/>
      <c r="CT1436" s="5"/>
      <c r="CX1436" s="5"/>
      <c r="CY1436" s="5"/>
      <c r="DC1436" s="5"/>
      <c r="DD1436" s="5"/>
      <c r="DH1436" s="5"/>
      <c r="DI1436" s="5"/>
      <c r="DM1436" s="5"/>
      <c r="DN1436" s="5"/>
      <c r="DR1436" s="30"/>
    </row>
    <row r="1437" spans="1:122" ht="13.5" customHeight="1" x14ac:dyDescent="0.15">
      <c r="A1437" s="20">
        <v>1434</v>
      </c>
      <c r="V1437" s="52"/>
      <c r="AQ1437" s="27"/>
      <c r="AS1437" s="3"/>
      <c r="AT1437" s="4"/>
      <c r="AZ1437" s="5"/>
      <c r="BA1437" s="5"/>
      <c r="BD1437" s="6"/>
      <c r="BE1437" s="5"/>
      <c r="BF1437" s="5"/>
      <c r="BJ1437" s="5"/>
      <c r="BK1437" s="5"/>
      <c r="BO1437" s="5"/>
      <c r="BP1437" s="5"/>
      <c r="BT1437" s="5"/>
      <c r="BU1437" s="5"/>
      <c r="BY1437" s="5"/>
      <c r="BZ1437" s="5"/>
      <c r="CD1437" s="5"/>
      <c r="CE1437" s="5"/>
      <c r="CI1437" s="5"/>
      <c r="CJ1437" s="5"/>
      <c r="CN1437" s="5"/>
      <c r="CO1437" s="5"/>
      <c r="CS1437" s="5"/>
      <c r="CT1437" s="5"/>
      <c r="CX1437" s="5"/>
      <c r="CY1437" s="5"/>
      <c r="DC1437" s="5"/>
      <c r="DD1437" s="5"/>
      <c r="DH1437" s="5"/>
      <c r="DI1437" s="5"/>
      <c r="DM1437" s="5"/>
      <c r="DN1437" s="5"/>
      <c r="DR1437" s="30"/>
    </row>
    <row r="1438" spans="1:122" ht="13.5" customHeight="1" x14ac:dyDescent="0.15">
      <c r="A1438" s="20">
        <v>1435</v>
      </c>
      <c r="V1438" s="52"/>
      <c r="AQ1438" s="27"/>
      <c r="AS1438" s="3"/>
      <c r="AT1438" s="4"/>
      <c r="AZ1438" s="5"/>
      <c r="BA1438" s="5"/>
      <c r="BD1438" s="6"/>
      <c r="BE1438" s="5"/>
      <c r="BF1438" s="5"/>
      <c r="BJ1438" s="5"/>
      <c r="BK1438" s="5"/>
      <c r="BO1438" s="5"/>
      <c r="BP1438" s="5"/>
      <c r="BT1438" s="5"/>
      <c r="BU1438" s="5"/>
      <c r="BY1438" s="5"/>
      <c r="BZ1438" s="5"/>
      <c r="CD1438" s="5"/>
      <c r="CE1438" s="5"/>
      <c r="CI1438" s="5"/>
      <c r="CJ1438" s="5"/>
      <c r="CN1438" s="5"/>
      <c r="CO1438" s="5"/>
      <c r="CS1438" s="5"/>
      <c r="CT1438" s="5"/>
      <c r="CX1438" s="5"/>
      <c r="CY1438" s="5"/>
      <c r="DC1438" s="5"/>
      <c r="DD1438" s="5"/>
      <c r="DH1438" s="5"/>
      <c r="DI1438" s="5"/>
      <c r="DM1438" s="5"/>
      <c r="DN1438" s="5"/>
      <c r="DR1438" s="30"/>
    </row>
    <row r="1439" spans="1:122" ht="13.5" customHeight="1" x14ac:dyDescent="0.15">
      <c r="A1439" s="20">
        <v>1436</v>
      </c>
      <c r="V1439" s="52"/>
      <c r="AQ1439" s="27"/>
      <c r="AS1439" s="3"/>
      <c r="AT1439" s="4"/>
      <c r="AZ1439" s="5"/>
      <c r="BA1439" s="5"/>
      <c r="BD1439" s="6"/>
      <c r="BE1439" s="5"/>
      <c r="BF1439" s="5"/>
      <c r="BJ1439" s="5"/>
      <c r="BK1439" s="5"/>
      <c r="BO1439" s="5"/>
      <c r="BP1439" s="5"/>
      <c r="BT1439" s="5"/>
      <c r="BU1439" s="5"/>
      <c r="BY1439" s="5"/>
      <c r="BZ1439" s="5"/>
      <c r="CD1439" s="5"/>
      <c r="CE1439" s="5"/>
      <c r="CI1439" s="5"/>
      <c r="CJ1439" s="5"/>
      <c r="CN1439" s="5"/>
      <c r="CO1439" s="5"/>
      <c r="CS1439" s="5"/>
      <c r="CT1439" s="5"/>
      <c r="CX1439" s="5"/>
      <c r="CY1439" s="5"/>
      <c r="DC1439" s="5"/>
      <c r="DD1439" s="5"/>
      <c r="DH1439" s="5"/>
      <c r="DI1439" s="5"/>
      <c r="DM1439" s="5"/>
      <c r="DN1439" s="5"/>
      <c r="DR1439" s="30"/>
    </row>
    <row r="1440" spans="1:122" ht="13.5" customHeight="1" x14ac:dyDescent="0.15">
      <c r="A1440" s="20">
        <v>1437</v>
      </c>
      <c r="V1440" s="52"/>
      <c r="AQ1440" s="27"/>
      <c r="AS1440" s="3"/>
      <c r="AT1440" s="4"/>
      <c r="AZ1440" s="5"/>
      <c r="BA1440" s="5"/>
      <c r="BD1440" s="6"/>
      <c r="BE1440" s="5"/>
      <c r="BF1440" s="5"/>
      <c r="BJ1440" s="5"/>
      <c r="BK1440" s="5"/>
      <c r="BO1440" s="5"/>
      <c r="BP1440" s="5"/>
      <c r="BT1440" s="5"/>
      <c r="BU1440" s="5"/>
      <c r="BY1440" s="5"/>
      <c r="BZ1440" s="5"/>
      <c r="CD1440" s="5"/>
      <c r="CE1440" s="5"/>
      <c r="CI1440" s="5"/>
      <c r="CJ1440" s="5"/>
      <c r="CN1440" s="5"/>
      <c r="CO1440" s="5"/>
      <c r="CS1440" s="5"/>
      <c r="CT1440" s="5"/>
      <c r="CX1440" s="5"/>
      <c r="CY1440" s="5"/>
      <c r="DC1440" s="5"/>
      <c r="DD1440" s="5"/>
      <c r="DH1440" s="5"/>
      <c r="DI1440" s="5"/>
      <c r="DM1440" s="5"/>
      <c r="DN1440" s="5"/>
      <c r="DR1440" s="30"/>
    </row>
    <row r="1441" spans="1:122" ht="13.5" customHeight="1" x14ac:dyDescent="0.15">
      <c r="A1441" s="20">
        <v>1438</v>
      </c>
      <c r="V1441" s="52"/>
      <c r="AQ1441" s="27"/>
      <c r="AS1441" s="3"/>
      <c r="AT1441" s="4"/>
      <c r="AZ1441" s="5"/>
      <c r="BA1441" s="5"/>
      <c r="BD1441" s="6"/>
      <c r="BE1441" s="5"/>
      <c r="BF1441" s="5"/>
      <c r="BJ1441" s="5"/>
      <c r="BK1441" s="5"/>
      <c r="BO1441" s="5"/>
      <c r="BP1441" s="5"/>
      <c r="BT1441" s="5"/>
      <c r="BU1441" s="5"/>
      <c r="BY1441" s="5"/>
      <c r="BZ1441" s="5"/>
      <c r="CD1441" s="5"/>
      <c r="CE1441" s="5"/>
      <c r="CI1441" s="5"/>
      <c r="CJ1441" s="5"/>
      <c r="CN1441" s="5"/>
      <c r="CO1441" s="5"/>
      <c r="CS1441" s="5"/>
      <c r="CT1441" s="5"/>
      <c r="CX1441" s="5"/>
      <c r="CY1441" s="5"/>
      <c r="DC1441" s="5"/>
      <c r="DD1441" s="5"/>
      <c r="DH1441" s="5"/>
      <c r="DI1441" s="5"/>
      <c r="DM1441" s="5"/>
      <c r="DN1441" s="5"/>
      <c r="DR1441" s="30"/>
    </row>
    <row r="1442" spans="1:122" ht="13.5" customHeight="1" x14ac:dyDescent="0.15">
      <c r="A1442" s="20">
        <v>1439</v>
      </c>
      <c r="V1442" s="52"/>
      <c r="AQ1442" s="27"/>
      <c r="AS1442" s="3"/>
      <c r="AT1442" s="4"/>
      <c r="AZ1442" s="5"/>
      <c r="BA1442" s="5"/>
      <c r="BD1442" s="6"/>
      <c r="BE1442" s="5"/>
      <c r="BF1442" s="5"/>
      <c r="BJ1442" s="5"/>
      <c r="BK1442" s="5"/>
      <c r="BO1442" s="5"/>
      <c r="BP1442" s="5"/>
      <c r="BT1442" s="5"/>
      <c r="BU1442" s="5"/>
      <c r="BY1442" s="5"/>
      <c r="BZ1442" s="5"/>
      <c r="CD1442" s="5"/>
      <c r="CE1442" s="5"/>
      <c r="CI1442" s="5"/>
      <c r="CJ1442" s="5"/>
      <c r="CN1442" s="5"/>
      <c r="CO1442" s="5"/>
      <c r="CS1442" s="5"/>
      <c r="CT1442" s="5"/>
      <c r="CX1442" s="5"/>
      <c r="CY1442" s="5"/>
      <c r="DC1442" s="5"/>
      <c r="DD1442" s="5"/>
      <c r="DH1442" s="5"/>
      <c r="DI1442" s="5"/>
      <c r="DM1442" s="5"/>
      <c r="DN1442" s="5"/>
      <c r="DR1442" s="30"/>
    </row>
    <row r="1443" spans="1:122" ht="13.5" customHeight="1" x14ac:dyDescent="0.15">
      <c r="A1443" s="20">
        <v>1440</v>
      </c>
      <c r="V1443" s="52"/>
      <c r="AQ1443" s="27"/>
      <c r="AS1443" s="3"/>
      <c r="AT1443" s="4"/>
      <c r="AZ1443" s="5"/>
      <c r="BA1443" s="5"/>
      <c r="BD1443" s="6"/>
      <c r="BE1443" s="5"/>
      <c r="BF1443" s="5"/>
      <c r="BJ1443" s="5"/>
      <c r="BK1443" s="5"/>
      <c r="BO1443" s="5"/>
      <c r="BP1443" s="5"/>
      <c r="BT1443" s="5"/>
      <c r="BU1443" s="5"/>
      <c r="BY1443" s="5"/>
      <c r="BZ1443" s="5"/>
      <c r="CD1443" s="5"/>
      <c r="CE1443" s="5"/>
      <c r="CI1443" s="5"/>
      <c r="CJ1443" s="5"/>
      <c r="CN1443" s="5"/>
      <c r="CO1443" s="5"/>
      <c r="CS1443" s="5"/>
      <c r="CT1443" s="5"/>
      <c r="CX1443" s="5"/>
      <c r="CY1443" s="5"/>
      <c r="DC1443" s="5"/>
      <c r="DD1443" s="5"/>
      <c r="DH1443" s="5"/>
      <c r="DI1443" s="5"/>
      <c r="DM1443" s="5"/>
      <c r="DN1443" s="5"/>
      <c r="DR1443" s="30"/>
    </row>
    <row r="1444" spans="1:122" ht="13.5" customHeight="1" x14ac:dyDescent="0.15">
      <c r="A1444" s="20">
        <v>1441</v>
      </c>
      <c r="V1444" s="52"/>
      <c r="AQ1444" s="27"/>
      <c r="AS1444" s="3"/>
      <c r="AT1444" s="4"/>
      <c r="AZ1444" s="5"/>
      <c r="BA1444" s="5"/>
      <c r="BD1444" s="6"/>
      <c r="BE1444" s="5"/>
      <c r="BF1444" s="5"/>
      <c r="BJ1444" s="5"/>
      <c r="BK1444" s="5"/>
      <c r="BO1444" s="5"/>
      <c r="BP1444" s="5"/>
      <c r="BT1444" s="5"/>
      <c r="BU1444" s="5"/>
      <c r="BY1444" s="5"/>
      <c r="BZ1444" s="5"/>
      <c r="CD1444" s="5"/>
      <c r="CE1444" s="5"/>
      <c r="CI1444" s="5"/>
      <c r="CJ1444" s="5"/>
      <c r="CN1444" s="5"/>
      <c r="CO1444" s="5"/>
      <c r="CS1444" s="5"/>
      <c r="CT1444" s="5"/>
      <c r="CX1444" s="5"/>
      <c r="CY1444" s="5"/>
      <c r="DC1444" s="5"/>
      <c r="DD1444" s="5"/>
      <c r="DH1444" s="5"/>
      <c r="DI1444" s="5"/>
      <c r="DM1444" s="5"/>
      <c r="DN1444" s="5"/>
      <c r="DR1444" s="30"/>
    </row>
    <row r="1445" spans="1:122" ht="13.5" customHeight="1" x14ac:dyDescent="0.15">
      <c r="A1445" s="20">
        <v>1442</v>
      </c>
      <c r="V1445" s="52"/>
      <c r="AQ1445" s="27"/>
      <c r="AS1445" s="3"/>
      <c r="AT1445" s="4"/>
      <c r="AZ1445" s="5"/>
      <c r="BA1445" s="5"/>
      <c r="BD1445" s="6"/>
      <c r="BE1445" s="5"/>
      <c r="BF1445" s="5"/>
      <c r="BJ1445" s="5"/>
      <c r="BK1445" s="5"/>
      <c r="BO1445" s="5"/>
      <c r="BP1445" s="5"/>
      <c r="BT1445" s="5"/>
      <c r="BU1445" s="5"/>
      <c r="BY1445" s="5"/>
      <c r="BZ1445" s="5"/>
      <c r="CD1445" s="5"/>
      <c r="CE1445" s="5"/>
      <c r="CI1445" s="5"/>
      <c r="CJ1445" s="5"/>
      <c r="CN1445" s="5"/>
      <c r="CO1445" s="5"/>
      <c r="CS1445" s="5"/>
      <c r="CT1445" s="5"/>
      <c r="CX1445" s="5"/>
      <c r="CY1445" s="5"/>
      <c r="DC1445" s="5"/>
      <c r="DD1445" s="5"/>
      <c r="DH1445" s="5"/>
      <c r="DI1445" s="5"/>
      <c r="DM1445" s="5"/>
      <c r="DN1445" s="5"/>
      <c r="DR1445" s="30"/>
    </row>
    <row r="1446" spans="1:122" ht="13.5" customHeight="1" x14ac:dyDescent="0.15">
      <c r="A1446" s="20">
        <v>1443</v>
      </c>
      <c r="V1446" s="52"/>
      <c r="AQ1446" s="27"/>
      <c r="AS1446" s="3"/>
      <c r="AT1446" s="4"/>
      <c r="AZ1446" s="5"/>
      <c r="BA1446" s="5"/>
      <c r="BD1446" s="6"/>
      <c r="BE1446" s="5"/>
      <c r="BF1446" s="5"/>
      <c r="BJ1446" s="5"/>
      <c r="BK1446" s="5"/>
      <c r="BO1446" s="5"/>
      <c r="BP1446" s="5"/>
      <c r="BT1446" s="5"/>
      <c r="BU1446" s="5"/>
      <c r="BY1446" s="5"/>
      <c r="BZ1446" s="5"/>
      <c r="CD1446" s="5"/>
      <c r="CE1446" s="5"/>
      <c r="CI1446" s="5"/>
      <c r="CJ1446" s="5"/>
      <c r="CN1446" s="5"/>
      <c r="CO1446" s="5"/>
      <c r="CS1446" s="5"/>
      <c r="CT1446" s="5"/>
      <c r="CX1446" s="5"/>
      <c r="CY1446" s="5"/>
      <c r="DC1446" s="5"/>
      <c r="DD1446" s="5"/>
      <c r="DH1446" s="5"/>
      <c r="DI1446" s="5"/>
      <c r="DM1446" s="5"/>
      <c r="DN1446" s="5"/>
      <c r="DR1446" s="30"/>
    </row>
    <row r="1447" spans="1:122" ht="13.5" customHeight="1" x14ac:dyDescent="0.15">
      <c r="A1447" s="20">
        <v>1444</v>
      </c>
      <c r="V1447" s="52"/>
      <c r="AQ1447" s="27"/>
      <c r="AS1447" s="3"/>
      <c r="AT1447" s="4"/>
      <c r="AZ1447" s="5"/>
      <c r="BA1447" s="5"/>
      <c r="BD1447" s="6"/>
      <c r="BE1447" s="5"/>
      <c r="BF1447" s="5"/>
      <c r="BJ1447" s="5"/>
      <c r="BK1447" s="5"/>
      <c r="BO1447" s="5"/>
      <c r="BP1447" s="5"/>
      <c r="BT1447" s="5"/>
      <c r="BU1447" s="5"/>
      <c r="BY1447" s="5"/>
      <c r="BZ1447" s="5"/>
      <c r="CD1447" s="5"/>
      <c r="CE1447" s="5"/>
      <c r="CI1447" s="5"/>
      <c r="CJ1447" s="5"/>
      <c r="CN1447" s="5"/>
      <c r="CO1447" s="5"/>
      <c r="CS1447" s="5"/>
      <c r="CT1447" s="5"/>
      <c r="CX1447" s="5"/>
      <c r="CY1447" s="5"/>
      <c r="DC1447" s="5"/>
      <c r="DD1447" s="5"/>
      <c r="DH1447" s="5"/>
      <c r="DI1447" s="5"/>
      <c r="DM1447" s="5"/>
      <c r="DN1447" s="5"/>
      <c r="DR1447" s="30"/>
    </row>
    <row r="1448" spans="1:122" ht="13.5" customHeight="1" x14ac:dyDescent="0.15">
      <c r="A1448" s="20">
        <v>1445</v>
      </c>
      <c r="V1448" s="52"/>
      <c r="AQ1448" s="27"/>
      <c r="AS1448" s="3"/>
      <c r="AT1448" s="4"/>
      <c r="AZ1448" s="5"/>
      <c r="BA1448" s="5"/>
      <c r="BD1448" s="6"/>
      <c r="BE1448" s="5"/>
      <c r="BF1448" s="5"/>
      <c r="BJ1448" s="5"/>
      <c r="BK1448" s="5"/>
      <c r="BO1448" s="5"/>
      <c r="BP1448" s="5"/>
      <c r="BT1448" s="5"/>
      <c r="BU1448" s="5"/>
      <c r="BY1448" s="5"/>
      <c r="BZ1448" s="5"/>
      <c r="CD1448" s="5"/>
      <c r="CE1448" s="5"/>
      <c r="CI1448" s="5"/>
      <c r="CJ1448" s="5"/>
      <c r="CN1448" s="5"/>
      <c r="CO1448" s="5"/>
      <c r="CS1448" s="5"/>
      <c r="CT1448" s="5"/>
      <c r="CX1448" s="5"/>
      <c r="CY1448" s="5"/>
      <c r="DC1448" s="5"/>
      <c r="DD1448" s="5"/>
      <c r="DH1448" s="5"/>
      <c r="DI1448" s="5"/>
      <c r="DM1448" s="5"/>
      <c r="DN1448" s="5"/>
      <c r="DR1448" s="30"/>
    </row>
    <row r="1449" spans="1:122" ht="13.5" customHeight="1" x14ac:dyDescent="0.15">
      <c r="A1449" s="20">
        <v>1446</v>
      </c>
      <c r="V1449" s="52"/>
      <c r="AQ1449" s="27"/>
      <c r="AS1449" s="3"/>
      <c r="AT1449" s="4"/>
      <c r="AZ1449" s="5"/>
      <c r="BA1449" s="5"/>
      <c r="BD1449" s="6"/>
      <c r="BE1449" s="5"/>
      <c r="BF1449" s="5"/>
      <c r="BJ1449" s="5"/>
      <c r="BK1449" s="5"/>
      <c r="BO1449" s="5"/>
      <c r="BP1449" s="5"/>
      <c r="BT1449" s="5"/>
      <c r="BU1449" s="5"/>
      <c r="BY1449" s="5"/>
      <c r="BZ1449" s="5"/>
      <c r="CD1449" s="5"/>
      <c r="CE1449" s="5"/>
      <c r="CI1449" s="5"/>
      <c r="CJ1449" s="5"/>
      <c r="CN1449" s="5"/>
      <c r="CO1449" s="5"/>
      <c r="CS1449" s="5"/>
      <c r="CT1449" s="5"/>
      <c r="CX1449" s="5"/>
      <c r="CY1449" s="5"/>
      <c r="DC1449" s="5"/>
      <c r="DD1449" s="5"/>
      <c r="DH1449" s="5"/>
      <c r="DI1449" s="5"/>
      <c r="DM1449" s="5"/>
      <c r="DN1449" s="5"/>
      <c r="DR1449" s="30"/>
    </row>
    <row r="1450" spans="1:122" ht="13.5" customHeight="1" x14ac:dyDescent="0.15">
      <c r="A1450" s="20">
        <v>1447</v>
      </c>
      <c r="V1450" s="52"/>
      <c r="AQ1450" s="27"/>
      <c r="AS1450" s="3"/>
      <c r="AT1450" s="4"/>
      <c r="AZ1450" s="5"/>
      <c r="BA1450" s="5"/>
      <c r="BD1450" s="6"/>
      <c r="BE1450" s="5"/>
      <c r="BF1450" s="5"/>
      <c r="BJ1450" s="5"/>
      <c r="BK1450" s="5"/>
      <c r="BO1450" s="5"/>
      <c r="BP1450" s="5"/>
      <c r="BT1450" s="5"/>
      <c r="BU1450" s="5"/>
      <c r="BY1450" s="5"/>
      <c r="BZ1450" s="5"/>
      <c r="CD1450" s="5"/>
      <c r="CE1450" s="5"/>
      <c r="CI1450" s="5"/>
      <c r="CJ1450" s="5"/>
      <c r="CN1450" s="5"/>
      <c r="CO1450" s="5"/>
      <c r="CS1450" s="5"/>
      <c r="CT1450" s="5"/>
      <c r="CX1450" s="5"/>
      <c r="CY1450" s="5"/>
      <c r="DC1450" s="5"/>
      <c r="DD1450" s="5"/>
      <c r="DH1450" s="5"/>
      <c r="DI1450" s="5"/>
      <c r="DM1450" s="5"/>
      <c r="DN1450" s="5"/>
      <c r="DR1450" s="30"/>
    </row>
    <row r="1451" spans="1:122" ht="13.5" customHeight="1" x14ac:dyDescent="0.15">
      <c r="A1451" s="20">
        <v>1448</v>
      </c>
      <c r="V1451" s="52"/>
      <c r="AQ1451" s="27"/>
      <c r="AS1451" s="3"/>
      <c r="AT1451" s="4"/>
      <c r="AZ1451" s="5"/>
      <c r="BA1451" s="5"/>
      <c r="BD1451" s="6"/>
      <c r="BE1451" s="5"/>
      <c r="BF1451" s="5"/>
      <c r="BJ1451" s="5"/>
      <c r="BK1451" s="5"/>
      <c r="BO1451" s="5"/>
      <c r="BP1451" s="5"/>
      <c r="BT1451" s="5"/>
      <c r="BU1451" s="5"/>
      <c r="BY1451" s="5"/>
      <c r="BZ1451" s="5"/>
      <c r="CD1451" s="5"/>
      <c r="CE1451" s="5"/>
      <c r="CI1451" s="5"/>
      <c r="CJ1451" s="5"/>
      <c r="CN1451" s="5"/>
      <c r="CO1451" s="5"/>
      <c r="CS1451" s="5"/>
      <c r="CT1451" s="5"/>
      <c r="CX1451" s="5"/>
      <c r="CY1451" s="5"/>
      <c r="DC1451" s="5"/>
      <c r="DD1451" s="5"/>
      <c r="DH1451" s="5"/>
      <c r="DI1451" s="5"/>
      <c r="DM1451" s="5"/>
      <c r="DN1451" s="5"/>
      <c r="DR1451" s="30"/>
    </row>
    <row r="1452" spans="1:122" ht="13.5" customHeight="1" x14ac:dyDescent="0.15">
      <c r="A1452" s="20">
        <v>1449</v>
      </c>
      <c r="V1452" s="52"/>
      <c r="AQ1452" s="27"/>
      <c r="AS1452" s="3"/>
      <c r="AT1452" s="4"/>
      <c r="AZ1452" s="5"/>
      <c r="BA1452" s="5"/>
      <c r="BD1452" s="6"/>
      <c r="BE1452" s="5"/>
      <c r="BF1452" s="5"/>
      <c r="BJ1452" s="5"/>
      <c r="BK1452" s="5"/>
      <c r="BO1452" s="5"/>
      <c r="BP1452" s="5"/>
      <c r="BT1452" s="5"/>
      <c r="BU1452" s="5"/>
      <c r="BY1452" s="5"/>
      <c r="BZ1452" s="5"/>
      <c r="CD1452" s="5"/>
      <c r="CE1452" s="5"/>
      <c r="CI1452" s="5"/>
      <c r="CJ1452" s="5"/>
      <c r="CN1452" s="5"/>
      <c r="CO1452" s="5"/>
      <c r="CS1452" s="5"/>
      <c r="CT1452" s="5"/>
      <c r="CX1452" s="5"/>
      <c r="CY1452" s="5"/>
      <c r="DC1452" s="5"/>
      <c r="DD1452" s="5"/>
      <c r="DH1452" s="5"/>
      <c r="DI1452" s="5"/>
      <c r="DM1452" s="5"/>
      <c r="DN1452" s="5"/>
      <c r="DR1452" s="30"/>
    </row>
    <row r="1453" spans="1:122" ht="13.5" customHeight="1" x14ac:dyDescent="0.15">
      <c r="A1453" s="20">
        <v>1450</v>
      </c>
      <c r="V1453" s="52"/>
      <c r="AQ1453" s="27"/>
      <c r="AS1453" s="3"/>
      <c r="AT1453" s="4"/>
      <c r="AZ1453" s="5"/>
      <c r="BA1453" s="5"/>
      <c r="BD1453" s="6"/>
      <c r="BE1453" s="5"/>
      <c r="BF1453" s="5"/>
      <c r="BJ1453" s="5"/>
      <c r="BK1453" s="5"/>
      <c r="BO1453" s="5"/>
      <c r="BP1453" s="5"/>
      <c r="BT1453" s="5"/>
      <c r="BU1453" s="5"/>
      <c r="BY1453" s="5"/>
      <c r="BZ1453" s="5"/>
      <c r="CD1453" s="5"/>
      <c r="CE1453" s="5"/>
      <c r="CI1453" s="5"/>
      <c r="CJ1453" s="5"/>
      <c r="CN1453" s="5"/>
      <c r="CO1453" s="5"/>
      <c r="CS1453" s="5"/>
      <c r="CT1453" s="5"/>
      <c r="CX1453" s="5"/>
      <c r="CY1453" s="5"/>
      <c r="DC1453" s="5"/>
      <c r="DD1453" s="5"/>
      <c r="DH1453" s="5"/>
      <c r="DI1453" s="5"/>
      <c r="DM1453" s="5"/>
      <c r="DN1453" s="5"/>
      <c r="DR1453" s="30"/>
    </row>
    <row r="1454" spans="1:122" ht="13.5" customHeight="1" x14ac:dyDescent="0.15">
      <c r="A1454" s="20">
        <v>1451</v>
      </c>
      <c r="V1454" s="52"/>
      <c r="AQ1454" s="27"/>
      <c r="AS1454" s="3"/>
      <c r="AT1454" s="4"/>
      <c r="AZ1454" s="5"/>
      <c r="BA1454" s="5"/>
      <c r="BD1454" s="6"/>
      <c r="BE1454" s="5"/>
      <c r="BF1454" s="5"/>
      <c r="BJ1454" s="5"/>
      <c r="BK1454" s="5"/>
      <c r="BO1454" s="5"/>
      <c r="BP1454" s="5"/>
      <c r="BT1454" s="5"/>
      <c r="BU1454" s="5"/>
      <c r="BY1454" s="5"/>
      <c r="BZ1454" s="5"/>
      <c r="CD1454" s="5"/>
      <c r="CE1454" s="5"/>
      <c r="CI1454" s="5"/>
      <c r="CJ1454" s="5"/>
      <c r="CN1454" s="5"/>
      <c r="CO1454" s="5"/>
      <c r="CS1454" s="5"/>
      <c r="CT1454" s="5"/>
      <c r="CX1454" s="5"/>
      <c r="CY1454" s="5"/>
      <c r="DC1454" s="5"/>
      <c r="DD1454" s="5"/>
      <c r="DH1454" s="5"/>
      <c r="DI1454" s="5"/>
      <c r="DM1454" s="5"/>
      <c r="DN1454" s="5"/>
      <c r="DR1454" s="30"/>
    </row>
    <row r="1455" spans="1:122" ht="13.5" customHeight="1" x14ac:dyDescent="0.15">
      <c r="A1455" s="20">
        <v>1452</v>
      </c>
      <c r="V1455" s="52"/>
      <c r="AQ1455" s="27"/>
      <c r="AS1455" s="3"/>
      <c r="AT1455" s="4"/>
      <c r="AZ1455" s="5"/>
      <c r="BA1455" s="5"/>
      <c r="BD1455" s="6"/>
      <c r="BE1455" s="5"/>
      <c r="BF1455" s="5"/>
      <c r="BJ1455" s="5"/>
      <c r="BK1455" s="5"/>
      <c r="BO1455" s="5"/>
      <c r="BP1455" s="5"/>
      <c r="BT1455" s="5"/>
      <c r="BU1455" s="5"/>
      <c r="BY1455" s="5"/>
      <c r="BZ1455" s="5"/>
      <c r="CD1455" s="5"/>
      <c r="CE1455" s="5"/>
      <c r="CI1455" s="5"/>
      <c r="CJ1455" s="5"/>
      <c r="CN1455" s="5"/>
      <c r="CO1455" s="5"/>
      <c r="CS1455" s="5"/>
      <c r="CT1455" s="5"/>
      <c r="CX1455" s="5"/>
      <c r="CY1455" s="5"/>
      <c r="DC1455" s="5"/>
      <c r="DD1455" s="5"/>
      <c r="DH1455" s="5"/>
      <c r="DI1455" s="5"/>
      <c r="DM1455" s="5"/>
      <c r="DN1455" s="5"/>
      <c r="DR1455" s="30"/>
    </row>
    <row r="1456" spans="1:122" ht="13.5" customHeight="1" x14ac:dyDescent="0.15">
      <c r="A1456" s="20">
        <v>1453</v>
      </c>
      <c r="V1456" s="52"/>
      <c r="AQ1456" s="27"/>
      <c r="AS1456" s="3"/>
      <c r="AT1456" s="4"/>
      <c r="AZ1456" s="5"/>
      <c r="BA1456" s="5"/>
      <c r="BD1456" s="6"/>
      <c r="BE1456" s="5"/>
      <c r="BF1456" s="5"/>
      <c r="BJ1456" s="5"/>
      <c r="BK1456" s="5"/>
      <c r="BO1456" s="5"/>
      <c r="BP1456" s="5"/>
      <c r="BT1456" s="5"/>
      <c r="BU1456" s="5"/>
      <c r="BY1456" s="5"/>
      <c r="BZ1456" s="5"/>
      <c r="CD1456" s="5"/>
      <c r="CE1456" s="5"/>
      <c r="CI1456" s="5"/>
      <c r="CJ1456" s="5"/>
      <c r="CN1456" s="5"/>
      <c r="CO1456" s="5"/>
      <c r="CS1456" s="5"/>
      <c r="CT1456" s="5"/>
      <c r="CX1456" s="5"/>
      <c r="CY1456" s="5"/>
      <c r="DC1456" s="5"/>
      <c r="DD1456" s="5"/>
      <c r="DH1456" s="5"/>
      <c r="DI1456" s="5"/>
      <c r="DM1456" s="5"/>
      <c r="DN1456" s="5"/>
      <c r="DR1456" s="30"/>
    </row>
    <row r="1457" spans="1:122" ht="13.5" customHeight="1" x14ac:dyDescent="0.15">
      <c r="A1457" s="20">
        <v>1454</v>
      </c>
      <c r="V1457" s="52"/>
      <c r="AQ1457" s="27"/>
      <c r="AS1457" s="3"/>
      <c r="AT1457" s="4"/>
      <c r="AZ1457" s="5"/>
      <c r="BA1457" s="5"/>
      <c r="BD1457" s="6"/>
      <c r="BE1457" s="5"/>
      <c r="BF1457" s="5"/>
      <c r="BJ1457" s="5"/>
      <c r="BK1457" s="5"/>
      <c r="BO1457" s="5"/>
      <c r="BP1457" s="5"/>
      <c r="BT1457" s="5"/>
      <c r="BU1457" s="5"/>
      <c r="BY1457" s="5"/>
      <c r="BZ1457" s="5"/>
      <c r="CD1457" s="5"/>
      <c r="CE1457" s="5"/>
      <c r="CI1457" s="5"/>
      <c r="CJ1457" s="5"/>
      <c r="CN1457" s="5"/>
      <c r="CO1457" s="5"/>
      <c r="CS1457" s="5"/>
      <c r="CT1457" s="5"/>
      <c r="CX1457" s="5"/>
      <c r="CY1457" s="5"/>
      <c r="DC1457" s="5"/>
      <c r="DD1457" s="5"/>
      <c r="DH1457" s="5"/>
      <c r="DI1457" s="5"/>
      <c r="DM1457" s="5"/>
      <c r="DN1457" s="5"/>
      <c r="DR1457" s="30"/>
    </row>
    <row r="1458" spans="1:122" ht="13.5" customHeight="1" x14ac:dyDescent="0.15">
      <c r="A1458" s="20">
        <v>1455</v>
      </c>
      <c r="V1458" s="52"/>
      <c r="AQ1458" s="27"/>
      <c r="AS1458" s="3"/>
      <c r="AT1458" s="4"/>
      <c r="AZ1458" s="5"/>
      <c r="BA1458" s="5"/>
      <c r="BD1458" s="6"/>
      <c r="BE1458" s="5"/>
      <c r="BF1458" s="5"/>
      <c r="BJ1458" s="5"/>
      <c r="BK1458" s="5"/>
      <c r="BO1458" s="5"/>
      <c r="BP1458" s="5"/>
      <c r="BT1458" s="5"/>
      <c r="BU1458" s="5"/>
      <c r="BY1458" s="5"/>
      <c r="BZ1458" s="5"/>
      <c r="CD1458" s="5"/>
      <c r="CE1458" s="5"/>
      <c r="CI1458" s="5"/>
      <c r="CJ1458" s="5"/>
      <c r="CN1458" s="5"/>
      <c r="CO1458" s="5"/>
      <c r="CS1458" s="5"/>
      <c r="CT1458" s="5"/>
      <c r="CX1458" s="5"/>
      <c r="CY1458" s="5"/>
      <c r="DC1458" s="5"/>
      <c r="DD1458" s="5"/>
      <c r="DH1458" s="5"/>
      <c r="DI1458" s="5"/>
      <c r="DM1458" s="5"/>
      <c r="DN1458" s="5"/>
      <c r="DR1458" s="30"/>
    </row>
    <row r="1459" spans="1:122" ht="13.5" customHeight="1" x14ac:dyDescent="0.15">
      <c r="A1459" s="20">
        <v>1456</v>
      </c>
      <c r="V1459" s="52"/>
      <c r="AQ1459" s="27"/>
      <c r="AS1459" s="3"/>
      <c r="AT1459" s="4"/>
      <c r="AZ1459" s="5"/>
      <c r="BA1459" s="5"/>
      <c r="BD1459" s="6"/>
      <c r="BE1459" s="5"/>
      <c r="BF1459" s="5"/>
      <c r="BJ1459" s="5"/>
      <c r="BK1459" s="5"/>
      <c r="BO1459" s="5"/>
      <c r="BP1459" s="5"/>
      <c r="BT1459" s="5"/>
      <c r="BU1459" s="5"/>
      <c r="BY1459" s="5"/>
      <c r="BZ1459" s="5"/>
      <c r="CD1459" s="5"/>
      <c r="CE1459" s="5"/>
      <c r="CI1459" s="5"/>
      <c r="CJ1459" s="5"/>
      <c r="CN1459" s="5"/>
      <c r="CO1459" s="5"/>
      <c r="CS1459" s="5"/>
      <c r="CT1459" s="5"/>
      <c r="CX1459" s="5"/>
      <c r="CY1459" s="5"/>
      <c r="DC1459" s="5"/>
      <c r="DD1459" s="5"/>
      <c r="DH1459" s="5"/>
      <c r="DI1459" s="5"/>
      <c r="DM1459" s="5"/>
      <c r="DN1459" s="5"/>
      <c r="DR1459" s="30"/>
    </row>
    <row r="1460" spans="1:122" ht="13.5" customHeight="1" x14ac:dyDescent="0.15">
      <c r="A1460" s="20">
        <v>1457</v>
      </c>
      <c r="V1460" s="52"/>
      <c r="AQ1460" s="27"/>
      <c r="AS1460" s="3"/>
      <c r="AT1460" s="4"/>
      <c r="AZ1460" s="5"/>
      <c r="BA1460" s="5"/>
      <c r="BD1460" s="6"/>
      <c r="BE1460" s="5"/>
      <c r="BF1460" s="5"/>
      <c r="BJ1460" s="5"/>
      <c r="BK1460" s="5"/>
      <c r="BO1460" s="5"/>
      <c r="BP1460" s="5"/>
      <c r="BT1460" s="5"/>
      <c r="BU1460" s="5"/>
      <c r="BY1460" s="5"/>
      <c r="BZ1460" s="5"/>
      <c r="CD1460" s="5"/>
      <c r="CE1460" s="5"/>
      <c r="CI1460" s="5"/>
      <c r="CJ1460" s="5"/>
      <c r="CN1460" s="5"/>
      <c r="CO1460" s="5"/>
      <c r="CS1460" s="5"/>
      <c r="CT1460" s="5"/>
      <c r="CX1460" s="5"/>
      <c r="CY1460" s="5"/>
      <c r="DC1460" s="5"/>
      <c r="DD1460" s="5"/>
      <c r="DH1460" s="5"/>
      <c r="DI1460" s="5"/>
      <c r="DM1460" s="5"/>
      <c r="DN1460" s="5"/>
      <c r="DR1460" s="30"/>
    </row>
    <row r="1461" spans="1:122" ht="13.5" customHeight="1" x14ac:dyDescent="0.15">
      <c r="A1461" s="20">
        <v>1458</v>
      </c>
      <c r="V1461" s="52"/>
      <c r="AQ1461" s="27"/>
      <c r="AS1461" s="3"/>
      <c r="AT1461" s="4"/>
      <c r="AZ1461" s="5"/>
      <c r="BA1461" s="5"/>
      <c r="BD1461" s="6"/>
      <c r="BE1461" s="5"/>
      <c r="BF1461" s="5"/>
      <c r="BJ1461" s="5"/>
      <c r="BK1461" s="5"/>
      <c r="BO1461" s="5"/>
      <c r="BP1461" s="5"/>
      <c r="BT1461" s="5"/>
      <c r="BU1461" s="5"/>
      <c r="BY1461" s="5"/>
      <c r="BZ1461" s="5"/>
      <c r="CD1461" s="5"/>
      <c r="CE1461" s="5"/>
      <c r="CI1461" s="5"/>
      <c r="CJ1461" s="5"/>
      <c r="CN1461" s="5"/>
      <c r="CO1461" s="5"/>
      <c r="CS1461" s="5"/>
      <c r="CT1461" s="5"/>
      <c r="CX1461" s="5"/>
      <c r="CY1461" s="5"/>
      <c r="DC1461" s="5"/>
      <c r="DD1461" s="5"/>
      <c r="DH1461" s="5"/>
      <c r="DI1461" s="5"/>
      <c r="DM1461" s="5"/>
      <c r="DN1461" s="5"/>
      <c r="DR1461" s="30"/>
    </row>
    <row r="1462" spans="1:122" ht="13.5" customHeight="1" x14ac:dyDescent="0.15">
      <c r="A1462" s="20">
        <v>1459</v>
      </c>
      <c r="V1462" s="52"/>
      <c r="AQ1462" s="27"/>
      <c r="AS1462" s="3"/>
      <c r="AT1462" s="4"/>
      <c r="AZ1462" s="5"/>
      <c r="BA1462" s="5"/>
      <c r="BD1462" s="6"/>
      <c r="BE1462" s="5"/>
      <c r="BF1462" s="5"/>
      <c r="BJ1462" s="5"/>
      <c r="BK1462" s="5"/>
      <c r="BO1462" s="5"/>
      <c r="BP1462" s="5"/>
      <c r="BT1462" s="5"/>
      <c r="BU1462" s="5"/>
      <c r="BY1462" s="5"/>
      <c r="BZ1462" s="5"/>
      <c r="CD1462" s="5"/>
      <c r="CE1462" s="5"/>
      <c r="CI1462" s="5"/>
      <c r="CJ1462" s="5"/>
      <c r="CN1462" s="5"/>
      <c r="CO1462" s="5"/>
      <c r="CS1462" s="5"/>
      <c r="CT1462" s="5"/>
      <c r="CX1462" s="5"/>
      <c r="CY1462" s="5"/>
      <c r="DC1462" s="5"/>
      <c r="DD1462" s="5"/>
      <c r="DH1462" s="5"/>
      <c r="DI1462" s="5"/>
      <c r="DM1462" s="5"/>
      <c r="DN1462" s="5"/>
      <c r="DR1462" s="30"/>
    </row>
    <row r="1463" spans="1:122" ht="13.5" customHeight="1" x14ac:dyDescent="0.15">
      <c r="A1463" s="20">
        <v>1460</v>
      </c>
      <c r="V1463" s="52"/>
      <c r="AQ1463" s="27"/>
      <c r="AS1463" s="3"/>
      <c r="AT1463" s="4"/>
      <c r="AZ1463" s="5"/>
      <c r="BA1463" s="5"/>
      <c r="BD1463" s="6"/>
      <c r="BE1463" s="5"/>
      <c r="BF1463" s="5"/>
      <c r="BJ1463" s="5"/>
      <c r="BK1463" s="5"/>
      <c r="BO1463" s="5"/>
      <c r="BP1463" s="5"/>
      <c r="BT1463" s="5"/>
      <c r="BU1463" s="5"/>
      <c r="BY1463" s="5"/>
      <c r="BZ1463" s="5"/>
      <c r="CD1463" s="5"/>
      <c r="CE1463" s="5"/>
      <c r="CI1463" s="5"/>
      <c r="CJ1463" s="5"/>
      <c r="CN1463" s="5"/>
      <c r="CO1463" s="5"/>
      <c r="CS1463" s="5"/>
      <c r="CT1463" s="5"/>
      <c r="CX1463" s="5"/>
      <c r="CY1463" s="5"/>
      <c r="DC1463" s="5"/>
      <c r="DD1463" s="5"/>
      <c r="DH1463" s="5"/>
      <c r="DI1463" s="5"/>
      <c r="DM1463" s="5"/>
      <c r="DN1463" s="5"/>
      <c r="DR1463" s="30"/>
    </row>
    <row r="1464" spans="1:122" ht="13.5" customHeight="1" x14ac:dyDescent="0.15">
      <c r="A1464" s="20">
        <v>1461</v>
      </c>
      <c r="V1464" s="52"/>
      <c r="AQ1464" s="27"/>
      <c r="AS1464" s="3"/>
      <c r="AT1464" s="4"/>
      <c r="AZ1464" s="5"/>
      <c r="BA1464" s="5"/>
      <c r="BD1464" s="6"/>
      <c r="BE1464" s="5"/>
      <c r="BF1464" s="5"/>
      <c r="BJ1464" s="5"/>
      <c r="BK1464" s="5"/>
      <c r="BO1464" s="5"/>
      <c r="BP1464" s="5"/>
      <c r="BT1464" s="5"/>
      <c r="BU1464" s="5"/>
      <c r="BY1464" s="5"/>
      <c r="BZ1464" s="5"/>
      <c r="CD1464" s="5"/>
      <c r="CE1464" s="5"/>
      <c r="CI1464" s="5"/>
      <c r="CJ1464" s="5"/>
      <c r="CN1464" s="5"/>
      <c r="CO1464" s="5"/>
      <c r="CS1464" s="5"/>
      <c r="CT1464" s="5"/>
      <c r="CX1464" s="5"/>
      <c r="CY1464" s="5"/>
      <c r="DC1464" s="5"/>
      <c r="DD1464" s="5"/>
      <c r="DH1464" s="5"/>
      <c r="DI1464" s="5"/>
      <c r="DM1464" s="5"/>
      <c r="DN1464" s="5"/>
      <c r="DR1464" s="30"/>
    </row>
    <row r="1465" spans="1:122" ht="13.5" customHeight="1" x14ac:dyDescent="0.15">
      <c r="A1465" s="20">
        <v>1462</v>
      </c>
      <c r="V1465" s="52"/>
      <c r="AQ1465" s="27"/>
      <c r="AS1465" s="3"/>
      <c r="AT1465" s="4"/>
      <c r="AZ1465" s="5"/>
      <c r="BA1465" s="5"/>
      <c r="BD1465" s="6"/>
      <c r="BE1465" s="5"/>
      <c r="BF1465" s="5"/>
      <c r="BJ1465" s="5"/>
      <c r="BK1465" s="5"/>
      <c r="BO1465" s="5"/>
      <c r="BP1465" s="5"/>
      <c r="BT1465" s="5"/>
      <c r="BU1465" s="5"/>
      <c r="BY1465" s="5"/>
      <c r="BZ1465" s="5"/>
      <c r="CD1465" s="5"/>
      <c r="CE1465" s="5"/>
      <c r="CI1465" s="5"/>
      <c r="CJ1465" s="5"/>
      <c r="CN1465" s="5"/>
      <c r="CO1465" s="5"/>
      <c r="CS1465" s="5"/>
      <c r="CT1465" s="5"/>
      <c r="CX1465" s="5"/>
      <c r="CY1465" s="5"/>
      <c r="DC1465" s="5"/>
      <c r="DD1465" s="5"/>
      <c r="DH1465" s="5"/>
      <c r="DI1465" s="5"/>
      <c r="DM1465" s="5"/>
      <c r="DN1465" s="5"/>
      <c r="DR1465" s="30"/>
    </row>
    <row r="1466" spans="1:122" ht="13.5" customHeight="1" x14ac:dyDescent="0.15">
      <c r="A1466" s="20">
        <v>1463</v>
      </c>
      <c r="V1466" s="52"/>
      <c r="AQ1466" s="27"/>
      <c r="AS1466" s="3"/>
      <c r="AT1466" s="4"/>
      <c r="AZ1466" s="5"/>
      <c r="BA1466" s="5"/>
      <c r="BD1466" s="6"/>
      <c r="BE1466" s="5"/>
      <c r="BF1466" s="5"/>
      <c r="BJ1466" s="5"/>
      <c r="BK1466" s="5"/>
      <c r="BO1466" s="5"/>
      <c r="BP1466" s="5"/>
      <c r="BT1466" s="5"/>
      <c r="BU1466" s="5"/>
      <c r="BY1466" s="5"/>
      <c r="BZ1466" s="5"/>
      <c r="CD1466" s="5"/>
      <c r="CE1466" s="5"/>
      <c r="CI1466" s="5"/>
      <c r="CJ1466" s="5"/>
      <c r="CN1466" s="5"/>
      <c r="CO1466" s="5"/>
      <c r="CS1466" s="5"/>
      <c r="CT1466" s="5"/>
      <c r="CX1466" s="5"/>
      <c r="CY1466" s="5"/>
      <c r="DC1466" s="5"/>
      <c r="DD1466" s="5"/>
      <c r="DH1466" s="5"/>
      <c r="DI1466" s="5"/>
      <c r="DM1466" s="5"/>
      <c r="DN1466" s="5"/>
      <c r="DR1466" s="30"/>
    </row>
    <row r="1467" spans="1:122" ht="13.5" customHeight="1" x14ac:dyDescent="0.15">
      <c r="A1467" s="20">
        <v>1464</v>
      </c>
      <c r="V1467" s="52"/>
      <c r="AQ1467" s="27"/>
      <c r="AS1467" s="3"/>
      <c r="AT1467" s="4"/>
      <c r="AZ1467" s="5"/>
      <c r="BA1467" s="5"/>
      <c r="BD1467" s="6"/>
      <c r="BE1467" s="5"/>
      <c r="BF1467" s="5"/>
      <c r="BJ1467" s="5"/>
      <c r="BK1467" s="5"/>
      <c r="BO1467" s="5"/>
      <c r="BP1467" s="5"/>
      <c r="BT1467" s="5"/>
      <c r="BU1467" s="5"/>
      <c r="BY1467" s="5"/>
      <c r="BZ1467" s="5"/>
      <c r="CD1467" s="5"/>
      <c r="CE1467" s="5"/>
      <c r="CI1467" s="5"/>
      <c r="CJ1467" s="5"/>
      <c r="CN1467" s="5"/>
      <c r="CO1467" s="5"/>
      <c r="CS1467" s="5"/>
      <c r="CT1467" s="5"/>
      <c r="CX1467" s="5"/>
      <c r="CY1467" s="5"/>
      <c r="DC1467" s="5"/>
      <c r="DD1467" s="5"/>
      <c r="DH1467" s="5"/>
      <c r="DI1467" s="5"/>
      <c r="DM1467" s="5"/>
      <c r="DN1467" s="5"/>
      <c r="DR1467" s="30"/>
    </row>
    <row r="1468" spans="1:122" ht="13.5" customHeight="1" x14ac:dyDescent="0.15">
      <c r="A1468" s="20">
        <v>1465</v>
      </c>
      <c r="V1468" s="52"/>
      <c r="AQ1468" s="27"/>
      <c r="AS1468" s="3"/>
      <c r="AT1468" s="4"/>
      <c r="AZ1468" s="5"/>
      <c r="BA1468" s="5"/>
      <c r="BD1468" s="6"/>
      <c r="BE1468" s="5"/>
      <c r="BF1468" s="5"/>
      <c r="BJ1468" s="5"/>
      <c r="BK1468" s="5"/>
      <c r="BO1468" s="5"/>
      <c r="BP1468" s="5"/>
      <c r="BT1468" s="5"/>
      <c r="BU1468" s="5"/>
      <c r="BY1468" s="5"/>
      <c r="BZ1468" s="5"/>
      <c r="CD1468" s="5"/>
      <c r="CE1468" s="5"/>
      <c r="CI1468" s="5"/>
      <c r="CJ1468" s="5"/>
      <c r="CN1468" s="5"/>
      <c r="CO1468" s="5"/>
      <c r="CS1468" s="5"/>
      <c r="CT1468" s="5"/>
      <c r="CX1468" s="5"/>
      <c r="CY1468" s="5"/>
      <c r="DC1468" s="5"/>
      <c r="DD1468" s="5"/>
      <c r="DH1468" s="5"/>
      <c r="DI1468" s="5"/>
      <c r="DM1468" s="5"/>
      <c r="DN1468" s="5"/>
      <c r="DR1468" s="30"/>
    </row>
    <row r="1469" spans="1:122" ht="13.5" customHeight="1" x14ac:dyDescent="0.15">
      <c r="A1469" s="20">
        <v>1466</v>
      </c>
      <c r="V1469" s="52"/>
      <c r="AQ1469" s="27"/>
      <c r="AS1469" s="3"/>
      <c r="AT1469" s="4"/>
      <c r="AZ1469" s="5"/>
      <c r="BA1469" s="5"/>
      <c r="BD1469" s="6"/>
      <c r="BE1469" s="5"/>
      <c r="BF1469" s="5"/>
      <c r="BJ1469" s="5"/>
      <c r="BK1469" s="5"/>
      <c r="BO1469" s="5"/>
      <c r="BP1469" s="5"/>
      <c r="BT1469" s="5"/>
      <c r="BU1469" s="5"/>
      <c r="BY1469" s="5"/>
      <c r="BZ1469" s="5"/>
      <c r="CD1469" s="5"/>
      <c r="CE1469" s="5"/>
      <c r="CI1469" s="5"/>
      <c r="CJ1469" s="5"/>
      <c r="CN1469" s="5"/>
      <c r="CO1469" s="5"/>
      <c r="CS1469" s="5"/>
      <c r="CT1469" s="5"/>
      <c r="CX1469" s="5"/>
      <c r="CY1469" s="5"/>
      <c r="DC1469" s="5"/>
      <c r="DD1469" s="5"/>
      <c r="DH1469" s="5"/>
      <c r="DI1469" s="5"/>
      <c r="DM1469" s="5"/>
      <c r="DN1469" s="5"/>
      <c r="DR1469" s="30"/>
    </row>
    <row r="1470" spans="1:122" ht="13.5" customHeight="1" x14ac:dyDescent="0.15">
      <c r="A1470" s="20">
        <v>1467</v>
      </c>
      <c r="V1470" s="52"/>
      <c r="AQ1470" s="27"/>
      <c r="AS1470" s="3"/>
      <c r="AT1470" s="4"/>
      <c r="AZ1470" s="5"/>
      <c r="BA1470" s="5"/>
      <c r="BD1470" s="6"/>
      <c r="BE1470" s="5"/>
      <c r="BF1470" s="5"/>
      <c r="BJ1470" s="5"/>
      <c r="BK1470" s="5"/>
      <c r="BO1470" s="5"/>
      <c r="BP1470" s="5"/>
      <c r="BT1470" s="5"/>
      <c r="BU1470" s="5"/>
      <c r="BY1470" s="5"/>
      <c r="BZ1470" s="5"/>
      <c r="CD1470" s="5"/>
      <c r="CE1470" s="5"/>
      <c r="CI1470" s="5"/>
      <c r="CJ1470" s="5"/>
      <c r="CN1470" s="5"/>
      <c r="CO1470" s="5"/>
      <c r="CS1470" s="5"/>
      <c r="CT1470" s="5"/>
      <c r="CX1470" s="5"/>
      <c r="CY1470" s="5"/>
      <c r="DC1470" s="5"/>
      <c r="DD1470" s="5"/>
      <c r="DH1470" s="5"/>
      <c r="DI1470" s="5"/>
      <c r="DM1470" s="5"/>
      <c r="DN1470" s="5"/>
      <c r="DR1470" s="30"/>
    </row>
    <row r="1471" spans="1:122" ht="13.5" customHeight="1" x14ac:dyDescent="0.15">
      <c r="A1471" s="20">
        <v>1468</v>
      </c>
      <c r="V1471" s="52"/>
      <c r="AQ1471" s="27"/>
      <c r="AS1471" s="3"/>
      <c r="AT1471" s="4"/>
      <c r="AZ1471" s="5"/>
      <c r="BA1471" s="5"/>
      <c r="BD1471" s="6"/>
      <c r="BE1471" s="5"/>
      <c r="BF1471" s="5"/>
      <c r="BJ1471" s="5"/>
      <c r="BK1471" s="5"/>
      <c r="BO1471" s="5"/>
      <c r="BP1471" s="5"/>
      <c r="BT1471" s="5"/>
      <c r="BU1471" s="5"/>
      <c r="BY1471" s="5"/>
      <c r="BZ1471" s="5"/>
      <c r="CD1471" s="5"/>
      <c r="CE1471" s="5"/>
      <c r="CI1471" s="5"/>
      <c r="CJ1471" s="5"/>
      <c r="CN1471" s="5"/>
      <c r="CO1471" s="5"/>
      <c r="CS1471" s="5"/>
      <c r="CT1471" s="5"/>
      <c r="CX1471" s="5"/>
      <c r="CY1471" s="5"/>
      <c r="DC1471" s="5"/>
      <c r="DD1471" s="5"/>
      <c r="DH1471" s="5"/>
      <c r="DI1471" s="5"/>
      <c r="DM1471" s="5"/>
      <c r="DN1471" s="5"/>
      <c r="DR1471" s="30"/>
    </row>
    <row r="1472" spans="1:122" ht="13.5" customHeight="1" x14ac:dyDescent="0.15">
      <c r="A1472" s="20">
        <v>1469</v>
      </c>
      <c r="V1472" s="52"/>
      <c r="AQ1472" s="27"/>
      <c r="AS1472" s="3"/>
      <c r="AT1472" s="4"/>
      <c r="AZ1472" s="5"/>
      <c r="BA1472" s="5"/>
      <c r="BD1472" s="6"/>
      <c r="BE1472" s="5"/>
      <c r="BF1472" s="5"/>
      <c r="BJ1472" s="5"/>
      <c r="BK1472" s="5"/>
      <c r="BO1472" s="5"/>
      <c r="BP1472" s="5"/>
      <c r="BT1472" s="5"/>
      <c r="BU1472" s="5"/>
      <c r="BY1472" s="5"/>
      <c r="BZ1472" s="5"/>
      <c r="CD1472" s="5"/>
      <c r="CE1472" s="5"/>
      <c r="CI1472" s="5"/>
      <c r="CJ1472" s="5"/>
      <c r="CN1472" s="5"/>
      <c r="CO1472" s="5"/>
      <c r="CS1472" s="5"/>
      <c r="CT1472" s="5"/>
      <c r="CX1472" s="5"/>
      <c r="CY1472" s="5"/>
      <c r="DC1472" s="5"/>
      <c r="DD1472" s="5"/>
      <c r="DH1472" s="5"/>
      <c r="DI1472" s="5"/>
      <c r="DM1472" s="5"/>
      <c r="DN1472" s="5"/>
      <c r="DR1472" s="30"/>
    </row>
    <row r="1473" spans="1:122" ht="13.5" customHeight="1" x14ac:dyDescent="0.15">
      <c r="A1473" s="20">
        <v>1470</v>
      </c>
      <c r="V1473" s="52"/>
      <c r="AQ1473" s="27"/>
      <c r="AS1473" s="3"/>
      <c r="AT1473" s="4"/>
      <c r="AZ1473" s="5"/>
      <c r="BA1473" s="5"/>
      <c r="BD1473" s="6"/>
      <c r="BE1473" s="5"/>
      <c r="BF1473" s="5"/>
      <c r="BJ1473" s="5"/>
      <c r="BK1473" s="5"/>
      <c r="BO1473" s="5"/>
      <c r="BP1473" s="5"/>
      <c r="BT1473" s="5"/>
      <c r="BU1473" s="5"/>
      <c r="BY1473" s="5"/>
      <c r="BZ1473" s="5"/>
      <c r="CD1473" s="5"/>
      <c r="CE1473" s="5"/>
      <c r="CI1473" s="5"/>
      <c r="CJ1473" s="5"/>
      <c r="CN1473" s="5"/>
      <c r="CO1473" s="5"/>
      <c r="CS1473" s="5"/>
      <c r="CT1473" s="5"/>
      <c r="CX1473" s="5"/>
      <c r="CY1473" s="5"/>
      <c r="DC1473" s="5"/>
      <c r="DD1473" s="5"/>
      <c r="DH1473" s="5"/>
      <c r="DI1473" s="5"/>
      <c r="DM1473" s="5"/>
      <c r="DN1473" s="5"/>
      <c r="DR1473" s="30"/>
    </row>
    <row r="1474" spans="1:122" ht="13.5" customHeight="1" x14ac:dyDescent="0.15">
      <c r="A1474" s="20">
        <v>1471</v>
      </c>
      <c r="V1474" s="52"/>
      <c r="AQ1474" s="27"/>
      <c r="AS1474" s="3"/>
      <c r="AT1474" s="4"/>
      <c r="AZ1474" s="5"/>
      <c r="BA1474" s="5"/>
      <c r="BD1474" s="6"/>
      <c r="BE1474" s="5"/>
      <c r="BF1474" s="5"/>
      <c r="BJ1474" s="5"/>
      <c r="BK1474" s="5"/>
      <c r="BO1474" s="5"/>
      <c r="BP1474" s="5"/>
      <c r="BT1474" s="5"/>
      <c r="BU1474" s="5"/>
      <c r="BY1474" s="5"/>
      <c r="BZ1474" s="5"/>
      <c r="CD1474" s="5"/>
      <c r="CE1474" s="5"/>
      <c r="CI1474" s="5"/>
      <c r="CJ1474" s="5"/>
      <c r="CN1474" s="5"/>
      <c r="CO1474" s="5"/>
      <c r="CS1474" s="5"/>
      <c r="CT1474" s="5"/>
      <c r="CX1474" s="5"/>
      <c r="CY1474" s="5"/>
      <c r="DC1474" s="5"/>
      <c r="DD1474" s="5"/>
      <c r="DH1474" s="5"/>
      <c r="DI1474" s="5"/>
      <c r="DM1474" s="5"/>
      <c r="DN1474" s="5"/>
      <c r="DR1474" s="30"/>
    </row>
    <row r="1475" spans="1:122" ht="13.5" customHeight="1" x14ac:dyDescent="0.15">
      <c r="A1475" s="20">
        <v>1472</v>
      </c>
      <c r="V1475" s="52"/>
      <c r="AQ1475" s="27"/>
      <c r="AS1475" s="3"/>
      <c r="AT1475" s="4"/>
      <c r="AZ1475" s="5"/>
      <c r="BA1475" s="5"/>
      <c r="BD1475" s="6"/>
      <c r="BE1475" s="5"/>
      <c r="BF1475" s="5"/>
      <c r="BJ1475" s="5"/>
      <c r="BK1475" s="5"/>
      <c r="BO1475" s="5"/>
      <c r="BP1475" s="5"/>
      <c r="BT1475" s="5"/>
      <c r="BU1475" s="5"/>
      <c r="BY1475" s="5"/>
      <c r="BZ1475" s="5"/>
      <c r="CD1475" s="5"/>
      <c r="CE1475" s="5"/>
      <c r="CI1475" s="5"/>
      <c r="CJ1475" s="5"/>
      <c r="CN1475" s="5"/>
      <c r="CO1475" s="5"/>
      <c r="CS1475" s="5"/>
      <c r="CT1475" s="5"/>
      <c r="CX1475" s="5"/>
      <c r="CY1475" s="5"/>
      <c r="DC1475" s="5"/>
      <c r="DD1475" s="5"/>
      <c r="DH1475" s="5"/>
      <c r="DI1475" s="5"/>
      <c r="DM1475" s="5"/>
      <c r="DN1475" s="5"/>
      <c r="DR1475" s="30"/>
    </row>
    <row r="1476" spans="1:122" ht="13.5" customHeight="1" x14ac:dyDescent="0.15">
      <c r="A1476" s="20">
        <v>1473</v>
      </c>
      <c r="V1476" s="52"/>
      <c r="AQ1476" s="27"/>
      <c r="AS1476" s="3"/>
      <c r="AT1476" s="4"/>
      <c r="AZ1476" s="5"/>
      <c r="BA1476" s="5"/>
      <c r="BD1476" s="6"/>
      <c r="BE1476" s="5"/>
      <c r="BF1476" s="5"/>
      <c r="BJ1476" s="5"/>
      <c r="BK1476" s="5"/>
      <c r="BO1476" s="5"/>
      <c r="BP1476" s="5"/>
      <c r="BT1476" s="5"/>
      <c r="BU1476" s="5"/>
      <c r="BY1476" s="5"/>
      <c r="BZ1476" s="5"/>
      <c r="CD1476" s="5"/>
      <c r="CE1476" s="5"/>
      <c r="CI1476" s="5"/>
      <c r="CJ1476" s="5"/>
      <c r="CN1476" s="5"/>
      <c r="CO1476" s="5"/>
      <c r="CS1476" s="5"/>
      <c r="CT1476" s="5"/>
      <c r="CX1476" s="5"/>
      <c r="CY1476" s="5"/>
      <c r="DC1476" s="5"/>
      <c r="DD1476" s="5"/>
      <c r="DH1476" s="5"/>
      <c r="DI1476" s="5"/>
      <c r="DM1476" s="5"/>
      <c r="DN1476" s="5"/>
      <c r="DR1476" s="30"/>
    </row>
    <row r="1477" spans="1:122" ht="13.5" customHeight="1" x14ac:dyDescent="0.15">
      <c r="A1477" s="20">
        <v>1474</v>
      </c>
      <c r="V1477" s="52"/>
      <c r="AQ1477" s="27"/>
      <c r="AS1477" s="3"/>
      <c r="AT1477" s="4"/>
      <c r="AZ1477" s="5"/>
      <c r="BA1477" s="5"/>
      <c r="BD1477" s="6"/>
      <c r="BE1477" s="5"/>
      <c r="BF1477" s="5"/>
      <c r="BJ1477" s="5"/>
      <c r="BK1477" s="5"/>
      <c r="BO1477" s="5"/>
      <c r="BP1477" s="5"/>
      <c r="BT1477" s="5"/>
      <c r="BU1477" s="5"/>
      <c r="BY1477" s="5"/>
      <c r="BZ1477" s="5"/>
      <c r="CD1477" s="5"/>
      <c r="CE1477" s="5"/>
      <c r="CI1477" s="5"/>
      <c r="CJ1477" s="5"/>
      <c r="CN1477" s="5"/>
      <c r="CO1477" s="5"/>
      <c r="CS1477" s="5"/>
      <c r="CT1477" s="5"/>
      <c r="CX1477" s="5"/>
      <c r="CY1477" s="5"/>
      <c r="DC1477" s="5"/>
      <c r="DD1477" s="5"/>
      <c r="DH1477" s="5"/>
      <c r="DI1477" s="5"/>
      <c r="DM1477" s="5"/>
      <c r="DN1477" s="5"/>
      <c r="DR1477" s="30"/>
    </row>
    <row r="1478" spans="1:122" ht="13.5" customHeight="1" x14ac:dyDescent="0.15">
      <c r="A1478" s="20">
        <v>1475</v>
      </c>
      <c r="V1478" s="52"/>
      <c r="AQ1478" s="27"/>
      <c r="AS1478" s="3"/>
      <c r="AT1478" s="4"/>
      <c r="AZ1478" s="5"/>
      <c r="BA1478" s="5"/>
      <c r="BD1478" s="6"/>
      <c r="BE1478" s="5"/>
      <c r="BF1478" s="5"/>
      <c r="BJ1478" s="5"/>
      <c r="BK1478" s="5"/>
      <c r="BO1478" s="5"/>
      <c r="BP1478" s="5"/>
      <c r="BT1478" s="5"/>
      <c r="BU1478" s="5"/>
      <c r="BY1478" s="5"/>
      <c r="BZ1478" s="5"/>
      <c r="CD1478" s="5"/>
      <c r="CE1478" s="5"/>
      <c r="CI1478" s="5"/>
      <c r="CJ1478" s="5"/>
      <c r="CN1478" s="5"/>
      <c r="CO1478" s="5"/>
      <c r="CS1478" s="5"/>
      <c r="CT1478" s="5"/>
      <c r="CX1478" s="5"/>
      <c r="CY1478" s="5"/>
      <c r="DC1478" s="5"/>
      <c r="DD1478" s="5"/>
      <c r="DH1478" s="5"/>
      <c r="DI1478" s="5"/>
      <c r="DM1478" s="5"/>
      <c r="DN1478" s="5"/>
      <c r="DR1478" s="30"/>
    </row>
    <row r="1479" spans="1:122" ht="13.5" customHeight="1" x14ac:dyDescent="0.15">
      <c r="A1479" s="20">
        <v>1476</v>
      </c>
      <c r="V1479" s="52"/>
      <c r="AQ1479" s="27"/>
      <c r="AS1479" s="3"/>
      <c r="AT1479" s="4"/>
      <c r="AZ1479" s="5"/>
      <c r="BA1479" s="5"/>
      <c r="BD1479" s="6"/>
      <c r="BE1479" s="5"/>
      <c r="BF1479" s="5"/>
      <c r="BJ1479" s="5"/>
      <c r="BK1479" s="5"/>
      <c r="BO1479" s="5"/>
      <c r="BP1479" s="5"/>
      <c r="BT1479" s="5"/>
      <c r="BU1479" s="5"/>
      <c r="BY1479" s="5"/>
      <c r="BZ1479" s="5"/>
      <c r="CD1479" s="5"/>
      <c r="CE1479" s="5"/>
      <c r="CI1479" s="5"/>
      <c r="CJ1479" s="5"/>
      <c r="CN1479" s="5"/>
      <c r="CO1479" s="5"/>
      <c r="CS1479" s="5"/>
      <c r="CT1479" s="5"/>
      <c r="CX1479" s="5"/>
      <c r="CY1479" s="5"/>
      <c r="DC1479" s="5"/>
      <c r="DD1479" s="5"/>
      <c r="DH1479" s="5"/>
      <c r="DI1479" s="5"/>
      <c r="DM1479" s="5"/>
      <c r="DN1479" s="5"/>
      <c r="DR1479" s="30"/>
    </row>
    <row r="1480" spans="1:122" ht="13.5" customHeight="1" x14ac:dyDescent="0.15">
      <c r="A1480" s="20">
        <v>1477</v>
      </c>
      <c r="V1480" s="52"/>
      <c r="AQ1480" s="27"/>
      <c r="AS1480" s="3"/>
      <c r="AT1480" s="4"/>
      <c r="AZ1480" s="5"/>
      <c r="BA1480" s="5"/>
      <c r="BD1480" s="6"/>
      <c r="BE1480" s="5"/>
      <c r="BF1480" s="5"/>
      <c r="BJ1480" s="5"/>
      <c r="BK1480" s="5"/>
      <c r="BO1480" s="5"/>
      <c r="BP1480" s="5"/>
      <c r="BT1480" s="5"/>
      <c r="BU1480" s="5"/>
      <c r="BY1480" s="5"/>
      <c r="BZ1480" s="5"/>
      <c r="CD1480" s="5"/>
      <c r="CE1480" s="5"/>
      <c r="CI1480" s="5"/>
      <c r="CJ1480" s="5"/>
      <c r="CN1480" s="5"/>
      <c r="CO1480" s="5"/>
      <c r="CS1480" s="5"/>
      <c r="CT1480" s="5"/>
      <c r="CX1480" s="5"/>
      <c r="CY1480" s="5"/>
      <c r="DC1480" s="5"/>
      <c r="DD1480" s="5"/>
      <c r="DH1480" s="5"/>
      <c r="DI1480" s="5"/>
      <c r="DM1480" s="5"/>
      <c r="DN1480" s="5"/>
      <c r="DR1480" s="30"/>
    </row>
    <row r="1481" spans="1:122" ht="13.5" customHeight="1" x14ac:dyDescent="0.15">
      <c r="A1481" s="20">
        <v>1478</v>
      </c>
      <c r="V1481" s="52"/>
      <c r="AQ1481" s="27"/>
      <c r="AS1481" s="3"/>
      <c r="AT1481" s="4"/>
      <c r="AZ1481" s="5"/>
      <c r="BA1481" s="5"/>
      <c r="BD1481" s="6"/>
      <c r="BE1481" s="5"/>
      <c r="BF1481" s="5"/>
      <c r="BJ1481" s="5"/>
      <c r="BK1481" s="5"/>
      <c r="BO1481" s="5"/>
      <c r="BP1481" s="5"/>
      <c r="BT1481" s="5"/>
      <c r="BU1481" s="5"/>
      <c r="BY1481" s="5"/>
      <c r="BZ1481" s="5"/>
      <c r="CD1481" s="5"/>
      <c r="CE1481" s="5"/>
      <c r="CI1481" s="5"/>
      <c r="CJ1481" s="5"/>
      <c r="CN1481" s="5"/>
      <c r="CO1481" s="5"/>
      <c r="CS1481" s="5"/>
      <c r="CT1481" s="5"/>
      <c r="CX1481" s="5"/>
      <c r="CY1481" s="5"/>
      <c r="DC1481" s="5"/>
      <c r="DD1481" s="5"/>
      <c r="DH1481" s="5"/>
      <c r="DI1481" s="5"/>
      <c r="DM1481" s="5"/>
      <c r="DN1481" s="5"/>
      <c r="DR1481" s="30"/>
    </row>
    <row r="1482" spans="1:122" ht="13.5" customHeight="1" x14ac:dyDescent="0.15">
      <c r="A1482" s="20">
        <v>1479</v>
      </c>
      <c r="V1482" s="52"/>
      <c r="AQ1482" s="27"/>
      <c r="AS1482" s="3"/>
      <c r="AT1482" s="4"/>
      <c r="AZ1482" s="5"/>
      <c r="BA1482" s="5"/>
      <c r="BD1482" s="6"/>
      <c r="BE1482" s="5"/>
      <c r="BF1482" s="5"/>
      <c r="BJ1482" s="5"/>
      <c r="BK1482" s="5"/>
      <c r="BO1482" s="5"/>
      <c r="BP1482" s="5"/>
      <c r="BT1482" s="5"/>
      <c r="BU1482" s="5"/>
      <c r="BY1482" s="5"/>
      <c r="BZ1482" s="5"/>
      <c r="CD1482" s="5"/>
      <c r="CE1482" s="5"/>
      <c r="CI1482" s="5"/>
      <c r="CJ1482" s="5"/>
      <c r="CN1482" s="5"/>
      <c r="CO1482" s="5"/>
      <c r="CS1482" s="5"/>
      <c r="CT1482" s="5"/>
      <c r="CX1482" s="5"/>
      <c r="CY1482" s="5"/>
      <c r="DC1482" s="5"/>
      <c r="DD1482" s="5"/>
      <c r="DH1482" s="5"/>
      <c r="DI1482" s="5"/>
      <c r="DM1482" s="5"/>
      <c r="DN1482" s="5"/>
      <c r="DR1482" s="30"/>
    </row>
    <row r="1483" spans="1:122" ht="13.5" customHeight="1" x14ac:dyDescent="0.15">
      <c r="A1483" s="20">
        <v>1480</v>
      </c>
      <c r="V1483" s="52"/>
      <c r="AQ1483" s="27"/>
      <c r="AS1483" s="3"/>
      <c r="AT1483" s="4"/>
      <c r="AZ1483" s="5"/>
      <c r="BA1483" s="5"/>
      <c r="BD1483" s="6"/>
      <c r="BE1483" s="5"/>
      <c r="BF1483" s="5"/>
      <c r="BJ1483" s="5"/>
      <c r="BK1483" s="5"/>
      <c r="BO1483" s="5"/>
      <c r="BP1483" s="5"/>
      <c r="BT1483" s="5"/>
      <c r="BU1483" s="5"/>
      <c r="BY1483" s="5"/>
      <c r="BZ1483" s="5"/>
      <c r="CD1483" s="5"/>
      <c r="CE1483" s="5"/>
      <c r="CI1483" s="5"/>
      <c r="CJ1483" s="5"/>
      <c r="CN1483" s="5"/>
      <c r="CO1483" s="5"/>
      <c r="CS1483" s="5"/>
      <c r="CT1483" s="5"/>
      <c r="CX1483" s="5"/>
      <c r="CY1483" s="5"/>
      <c r="DC1483" s="5"/>
      <c r="DD1483" s="5"/>
      <c r="DH1483" s="5"/>
      <c r="DI1483" s="5"/>
      <c r="DM1483" s="5"/>
      <c r="DN1483" s="5"/>
      <c r="DR1483" s="30"/>
    </row>
    <row r="1484" spans="1:122" ht="13.5" customHeight="1" x14ac:dyDescent="0.15">
      <c r="A1484" s="20">
        <v>1481</v>
      </c>
      <c r="V1484" s="52"/>
      <c r="AQ1484" s="27"/>
      <c r="AS1484" s="3"/>
      <c r="AT1484" s="4"/>
      <c r="AZ1484" s="5"/>
      <c r="BA1484" s="5"/>
      <c r="BD1484" s="6"/>
      <c r="BE1484" s="5"/>
      <c r="BF1484" s="5"/>
      <c r="BJ1484" s="5"/>
      <c r="BK1484" s="5"/>
      <c r="BO1484" s="5"/>
      <c r="BP1484" s="5"/>
      <c r="BT1484" s="5"/>
      <c r="BU1484" s="5"/>
      <c r="BY1484" s="5"/>
      <c r="BZ1484" s="5"/>
      <c r="CD1484" s="5"/>
      <c r="CE1484" s="5"/>
      <c r="CI1484" s="5"/>
      <c r="CJ1484" s="5"/>
      <c r="CN1484" s="5"/>
      <c r="CO1484" s="5"/>
      <c r="CS1484" s="5"/>
      <c r="CT1484" s="5"/>
      <c r="CX1484" s="5"/>
      <c r="CY1484" s="5"/>
      <c r="DC1484" s="5"/>
      <c r="DD1484" s="5"/>
      <c r="DH1484" s="5"/>
      <c r="DI1484" s="5"/>
      <c r="DM1484" s="5"/>
      <c r="DN1484" s="5"/>
      <c r="DR1484" s="30"/>
    </row>
    <row r="1485" spans="1:122" ht="13.5" customHeight="1" x14ac:dyDescent="0.15">
      <c r="A1485" s="20">
        <v>1482</v>
      </c>
      <c r="V1485" s="52"/>
      <c r="AQ1485" s="27"/>
      <c r="AS1485" s="3"/>
      <c r="AT1485" s="4"/>
      <c r="AZ1485" s="5"/>
      <c r="BA1485" s="5"/>
      <c r="BD1485" s="6"/>
      <c r="BE1485" s="5"/>
      <c r="BF1485" s="5"/>
      <c r="BJ1485" s="5"/>
      <c r="BK1485" s="5"/>
      <c r="BO1485" s="5"/>
      <c r="BP1485" s="5"/>
      <c r="BT1485" s="5"/>
      <c r="BU1485" s="5"/>
      <c r="BY1485" s="5"/>
      <c r="BZ1485" s="5"/>
      <c r="CD1485" s="5"/>
      <c r="CE1485" s="5"/>
      <c r="CI1485" s="5"/>
      <c r="CJ1485" s="5"/>
      <c r="CN1485" s="5"/>
      <c r="CO1485" s="5"/>
      <c r="CS1485" s="5"/>
      <c r="CT1485" s="5"/>
      <c r="CX1485" s="5"/>
      <c r="CY1485" s="5"/>
      <c r="DC1485" s="5"/>
      <c r="DD1485" s="5"/>
      <c r="DH1485" s="5"/>
      <c r="DI1485" s="5"/>
      <c r="DM1485" s="5"/>
      <c r="DN1485" s="5"/>
      <c r="DR1485" s="30"/>
    </row>
    <row r="1486" spans="1:122" ht="13.5" customHeight="1" x14ac:dyDescent="0.15">
      <c r="A1486" s="20">
        <v>1483</v>
      </c>
      <c r="V1486" s="52"/>
      <c r="AQ1486" s="27"/>
      <c r="AS1486" s="3"/>
      <c r="AT1486" s="4"/>
      <c r="AZ1486" s="5"/>
      <c r="BA1486" s="5"/>
      <c r="BD1486" s="6"/>
      <c r="BE1486" s="5"/>
      <c r="BF1486" s="5"/>
      <c r="BJ1486" s="5"/>
      <c r="BK1486" s="5"/>
      <c r="BO1486" s="5"/>
      <c r="BP1486" s="5"/>
      <c r="BT1486" s="5"/>
      <c r="BU1486" s="5"/>
      <c r="BY1486" s="5"/>
      <c r="BZ1486" s="5"/>
      <c r="CD1486" s="5"/>
      <c r="CE1486" s="5"/>
      <c r="CI1486" s="5"/>
      <c r="CJ1486" s="5"/>
      <c r="CN1486" s="5"/>
      <c r="CO1486" s="5"/>
      <c r="CS1486" s="5"/>
      <c r="CT1486" s="5"/>
      <c r="CX1486" s="5"/>
      <c r="CY1486" s="5"/>
      <c r="DC1486" s="5"/>
      <c r="DD1486" s="5"/>
      <c r="DH1486" s="5"/>
      <c r="DI1486" s="5"/>
      <c r="DM1486" s="5"/>
      <c r="DN1486" s="5"/>
      <c r="DR1486" s="30"/>
    </row>
    <row r="1487" spans="1:122" ht="13.5" customHeight="1" x14ac:dyDescent="0.15">
      <c r="A1487" s="20">
        <v>1484</v>
      </c>
      <c r="V1487" s="52"/>
      <c r="AQ1487" s="27"/>
      <c r="AS1487" s="3"/>
      <c r="AT1487" s="4"/>
      <c r="AZ1487" s="5"/>
      <c r="BA1487" s="5"/>
      <c r="BD1487" s="6"/>
      <c r="BE1487" s="5"/>
      <c r="BF1487" s="5"/>
      <c r="BJ1487" s="5"/>
      <c r="BK1487" s="5"/>
      <c r="BO1487" s="5"/>
      <c r="BP1487" s="5"/>
      <c r="BT1487" s="5"/>
      <c r="BU1487" s="5"/>
      <c r="BY1487" s="5"/>
      <c r="BZ1487" s="5"/>
      <c r="CD1487" s="5"/>
      <c r="CE1487" s="5"/>
      <c r="CI1487" s="5"/>
      <c r="CJ1487" s="5"/>
      <c r="CN1487" s="5"/>
      <c r="CO1487" s="5"/>
      <c r="CS1487" s="5"/>
      <c r="CT1487" s="5"/>
      <c r="CX1487" s="5"/>
      <c r="CY1487" s="5"/>
      <c r="DC1487" s="5"/>
      <c r="DD1487" s="5"/>
      <c r="DH1487" s="5"/>
      <c r="DI1487" s="5"/>
      <c r="DM1487" s="5"/>
      <c r="DN1487" s="5"/>
      <c r="DR1487" s="30"/>
    </row>
    <row r="1488" spans="1:122" ht="13.5" customHeight="1" x14ac:dyDescent="0.15">
      <c r="A1488" s="20">
        <v>1485</v>
      </c>
      <c r="V1488" s="52"/>
      <c r="AQ1488" s="27"/>
      <c r="AS1488" s="3"/>
      <c r="AT1488" s="4"/>
      <c r="AZ1488" s="5"/>
      <c r="BA1488" s="5"/>
      <c r="BD1488" s="6"/>
      <c r="BE1488" s="5"/>
      <c r="BF1488" s="5"/>
      <c r="BJ1488" s="5"/>
      <c r="BK1488" s="5"/>
      <c r="BO1488" s="5"/>
      <c r="BP1488" s="5"/>
      <c r="BT1488" s="5"/>
      <c r="BU1488" s="5"/>
      <c r="BY1488" s="5"/>
      <c r="BZ1488" s="5"/>
      <c r="CD1488" s="5"/>
      <c r="CE1488" s="5"/>
      <c r="CI1488" s="5"/>
      <c r="CJ1488" s="5"/>
      <c r="CN1488" s="5"/>
      <c r="CO1488" s="5"/>
      <c r="CS1488" s="5"/>
      <c r="CT1488" s="5"/>
      <c r="CX1488" s="5"/>
      <c r="CY1488" s="5"/>
      <c r="DC1488" s="5"/>
      <c r="DD1488" s="5"/>
      <c r="DH1488" s="5"/>
      <c r="DI1488" s="5"/>
      <c r="DM1488" s="5"/>
      <c r="DN1488" s="5"/>
      <c r="DR1488" s="30"/>
    </row>
    <row r="1489" spans="1:122" ht="13.5" customHeight="1" x14ac:dyDescent="0.15">
      <c r="A1489" s="20">
        <v>1486</v>
      </c>
      <c r="V1489" s="52"/>
      <c r="AQ1489" s="27"/>
      <c r="AS1489" s="3"/>
      <c r="AT1489" s="4"/>
      <c r="AZ1489" s="5"/>
      <c r="BA1489" s="5"/>
      <c r="BD1489" s="6"/>
      <c r="BE1489" s="5"/>
      <c r="BF1489" s="5"/>
      <c r="BJ1489" s="5"/>
      <c r="BK1489" s="5"/>
      <c r="BO1489" s="5"/>
      <c r="BP1489" s="5"/>
      <c r="BT1489" s="5"/>
      <c r="BU1489" s="5"/>
      <c r="BY1489" s="5"/>
      <c r="BZ1489" s="5"/>
      <c r="CD1489" s="5"/>
      <c r="CE1489" s="5"/>
      <c r="CI1489" s="5"/>
      <c r="CJ1489" s="5"/>
      <c r="CN1489" s="5"/>
      <c r="CO1489" s="5"/>
      <c r="CS1489" s="5"/>
      <c r="CT1489" s="5"/>
      <c r="CX1489" s="5"/>
      <c r="CY1489" s="5"/>
      <c r="DC1489" s="5"/>
      <c r="DD1489" s="5"/>
      <c r="DH1489" s="5"/>
      <c r="DI1489" s="5"/>
      <c r="DM1489" s="5"/>
      <c r="DN1489" s="5"/>
      <c r="DR1489" s="30"/>
    </row>
    <row r="1490" spans="1:122" ht="13.5" customHeight="1" x14ac:dyDescent="0.15">
      <c r="A1490" s="20">
        <v>1487</v>
      </c>
      <c r="V1490" s="52"/>
      <c r="AQ1490" s="27"/>
      <c r="AS1490" s="3"/>
      <c r="AT1490" s="4"/>
      <c r="AZ1490" s="5"/>
      <c r="BA1490" s="5"/>
      <c r="BD1490" s="6"/>
      <c r="BE1490" s="5"/>
      <c r="BF1490" s="5"/>
      <c r="BJ1490" s="5"/>
      <c r="BK1490" s="5"/>
      <c r="BO1490" s="5"/>
      <c r="BP1490" s="5"/>
      <c r="BT1490" s="5"/>
      <c r="BU1490" s="5"/>
      <c r="BY1490" s="5"/>
      <c r="BZ1490" s="5"/>
      <c r="CD1490" s="5"/>
      <c r="CE1490" s="5"/>
      <c r="CI1490" s="5"/>
      <c r="CJ1490" s="5"/>
      <c r="CN1490" s="5"/>
      <c r="CO1490" s="5"/>
      <c r="CS1490" s="5"/>
      <c r="CT1490" s="5"/>
      <c r="CX1490" s="5"/>
      <c r="CY1490" s="5"/>
      <c r="DC1490" s="5"/>
      <c r="DD1490" s="5"/>
      <c r="DH1490" s="5"/>
      <c r="DI1490" s="5"/>
      <c r="DM1490" s="5"/>
      <c r="DN1490" s="5"/>
      <c r="DR1490" s="30"/>
    </row>
    <row r="1491" spans="1:122" ht="13.5" customHeight="1" x14ac:dyDescent="0.15">
      <c r="A1491" s="20">
        <v>1488</v>
      </c>
      <c r="V1491" s="52"/>
      <c r="AQ1491" s="27"/>
      <c r="AS1491" s="3"/>
      <c r="AT1491" s="4"/>
      <c r="AZ1491" s="5"/>
      <c r="BA1491" s="5"/>
      <c r="BD1491" s="6"/>
      <c r="BE1491" s="5"/>
      <c r="BF1491" s="5"/>
      <c r="BJ1491" s="5"/>
      <c r="BK1491" s="5"/>
      <c r="BO1491" s="5"/>
      <c r="BP1491" s="5"/>
      <c r="BT1491" s="5"/>
      <c r="BU1491" s="5"/>
      <c r="BY1491" s="5"/>
      <c r="BZ1491" s="5"/>
      <c r="CD1491" s="5"/>
      <c r="CE1491" s="5"/>
      <c r="CI1491" s="5"/>
      <c r="CJ1491" s="5"/>
      <c r="CN1491" s="5"/>
      <c r="CO1491" s="5"/>
      <c r="CS1491" s="5"/>
      <c r="CT1491" s="5"/>
      <c r="CX1491" s="5"/>
      <c r="CY1491" s="5"/>
      <c r="DC1491" s="5"/>
      <c r="DD1491" s="5"/>
      <c r="DH1491" s="5"/>
      <c r="DI1491" s="5"/>
      <c r="DM1491" s="5"/>
      <c r="DN1491" s="5"/>
      <c r="DR1491" s="30"/>
    </row>
    <row r="1492" spans="1:122" ht="13.5" customHeight="1" x14ac:dyDescent="0.15">
      <c r="A1492" s="20">
        <v>1489</v>
      </c>
      <c r="V1492" s="52"/>
      <c r="AQ1492" s="27"/>
      <c r="AS1492" s="3"/>
      <c r="AT1492" s="4"/>
      <c r="AZ1492" s="5"/>
      <c r="BA1492" s="5"/>
      <c r="BD1492" s="6"/>
      <c r="BE1492" s="5"/>
      <c r="BF1492" s="5"/>
      <c r="BJ1492" s="5"/>
      <c r="BK1492" s="5"/>
      <c r="BO1492" s="5"/>
      <c r="BP1492" s="5"/>
      <c r="BT1492" s="5"/>
      <c r="BU1492" s="5"/>
      <c r="BY1492" s="5"/>
      <c r="BZ1492" s="5"/>
      <c r="CD1492" s="5"/>
      <c r="CE1492" s="5"/>
      <c r="CI1492" s="5"/>
      <c r="CJ1492" s="5"/>
      <c r="CN1492" s="5"/>
      <c r="CO1492" s="5"/>
      <c r="CS1492" s="5"/>
      <c r="CT1492" s="5"/>
      <c r="CX1492" s="5"/>
      <c r="CY1492" s="5"/>
      <c r="DC1492" s="5"/>
      <c r="DD1492" s="5"/>
      <c r="DH1492" s="5"/>
      <c r="DI1492" s="5"/>
      <c r="DM1492" s="5"/>
      <c r="DN1492" s="5"/>
      <c r="DR1492" s="30"/>
    </row>
    <row r="1493" spans="1:122" ht="13.5" customHeight="1" x14ac:dyDescent="0.15">
      <c r="A1493" s="20">
        <v>1490</v>
      </c>
      <c r="V1493" s="52"/>
      <c r="AQ1493" s="27"/>
      <c r="AS1493" s="3"/>
      <c r="AT1493" s="4"/>
      <c r="AZ1493" s="5"/>
      <c r="BA1493" s="5"/>
      <c r="BD1493" s="6"/>
      <c r="BE1493" s="5"/>
      <c r="BF1493" s="5"/>
      <c r="BJ1493" s="5"/>
      <c r="BK1493" s="5"/>
      <c r="BO1493" s="5"/>
      <c r="BP1493" s="5"/>
      <c r="BT1493" s="5"/>
      <c r="BU1493" s="5"/>
      <c r="BY1493" s="5"/>
      <c r="BZ1493" s="5"/>
      <c r="CD1493" s="5"/>
      <c r="CE1493" s="5"/>
      <c r="CI1493" s="5"/>
      <c r="CJ1493" s="5"/>
      <c r="CN1493" s="5"/>
      <c r="CO1493" s="5"/>
      <c r="CS1493" s="5"/>
      <c r="CT1493" s="5"/>
      <c r="CX1493" s="5"/>
      <c r="CY1493" s="5"/>
      <c r="DC1493" s="5"/>
      <c r="DD1493" s="5"/>
      <c r="DH1493" s="5"/>
      <c r="DI1493" s="5"/>
      <c r="DM1493" s="5"/>
      <c r="DN1493" s="5"/>
      <c r="DR1493" s="30"/>
    </row>
    <row r="1494" spans="1:122" ht="13.5" customHeight="1" x14ac:dyDescent="0.15">
      <c r="A1494" s="20">
        <v>1491</v>
      </c>
      <c r="V1494" s="52"/>
      <c r="AQ1494" s="27"/>
      <c r="AS1494" s="3"/>
      <c r="AT1494" s="4"/>
      <c r="AZ1494" s="5"/>
      <c r="BA1494" s="5"/>
      <c r="BD1494" s="6"/>
      <c r="BE1494" s="5"/>
      <c r="BF1494" s="5"/>
      <c r="BJ1494" s="5"/>
      <c r="BK1494" s="5"/>
      <c r="BO1494" s="5"/>
      <c r="BP1494" s="5"/>
      <c r="BT1494" s="5"/>
      <c r="BU1494" s="5"/>
      <c r="BY1494" s="5"/>
      <c r="BZ1494" s="5"/>
      <c r="CD1494" s="5"/>
      <c r="CE1494" s="5"/>
      <c r="CI1494" s="5"/>
      <c r="CJ1494" s="5"/>
      <c r="CN1494" s="5"/>
      <c r="CO1494" s="5"/>
      <c r="CS1494" s="5"/>
      <c r="CT1494" s="5"/>
      <c r="CX1494" s="5"/>
      <c r="CY1494" s="5"/>
      <c r="DC1494" s="5"/>
      <c r="DD1494" s="5"/>
      <c r="DH1494" s="5"/>
      <c r="DI1494" s="5"/>
      <c r="DM1494" s="5"/>
      <c r="DN1494" s="5"/>
      <c r="DR1494" s="30"/>
    </row>
    <row r="1495" spans="1:122" ht="13.5" customHeight="1" x14ac:dyDescent="0.15">
      <c r="A1495" s="20">
        <v>1492</v>
      </c>
      <c r="V1495" s="52"/>
      <c r="AQ1495" s="27"/>
      <c r="AS1495" s="3"/>
      <c r="AT1495" s="4"/>
      <c r="AZ1495" s="5"/>
      <c r="BA1495" s="5"/>
      <c r="BD1495" s="6"/>
      <c r="BE1495" s="5"/>
      <c r="BF1495" s="5"/>
      <c r="BJ1495" s="5"/>
      <c r="BK1495" s="5"/>
      <c r="BO1495" s="5"/>
      <c r="BP1495" s="5"/>
      <c r="BT1495" s="5"/>
      <c r="BU1495" s="5"/>
      <c r="BY1495" s="5"/>
      <c r="BZ1495" s="5"/>
      <c r="CD1495" s="5"/>
      <c r="CE1495" s="5"/>
      <c r="CI1495" s="5"/>
      <c r="CJ1495" s="5"/>
      <c r="CN1495" s="5"/>
      <c r="CO1495" s="5"/>
      <c r="CS1495" s="5"/>
      <c r="CT1495" s="5"/>
      <c r="CX1495" s="5"/>
      <c r="CY1495" s="5"/>
      <c r="DC1495" s="5"/>
      <c r="DD1495" s="5"/>
      <c r="DH1495" s="5"/>
      <c r="DI1495" s="5"/>
      <c r="DM1495" s="5"/>
      <c r="DN1495" s="5"/>
      <c r="DR1495" s="30"/>
    </row>
    <row r="1496" spans="1:122" ht="13.5" customHeight="1" x14ac:dyDescent="0.15">
      <c r="A1496" s="20">
        <v>1493</v>
      </c>
      <c r="V1496" s="52"/>
      <c r="AQ1496" s="27"/>
      <c r="AS1496" s="3"/>
      <c r="AT1496" s="4"/>
      <c r="AZ1496" s="5"/>
      <c r="BA1496" s="5"/>
      <c r="BD1496" s="6"/>
      <c r="BE1496" s="5"/>
      <c r="BF1496" s="5"/>
      <c r="BJ1496" s="5"/>
      <c r="BK1496" s="5"/>
      <c r="BO1496" s="5"/>
      <c r="BP1496" s="5"/>
      <c r="BT1496" s="5"/>
      <c r="BU1496" s="5"/>
      <c r="BY1496" s="5"/>
      <c r="BZ1496" s="5"/>
      <c r="CD1496" s="5"/>
      <c r="CE1496" s="5"/>
      <c r="CI1496" s="5"/>
      <c r="CJ1496" s="5"/>
      <c r="CN1496" s="5"/>
      <c r="CO1496" s="5"/>
      <c r="CS1496" s="5"/>
      <c r="CT1496" s="5"/>
      <c r="CX1496" s="5"/>
      <c r="CY1496" s="5"/>
      <c r="DC1496" s="5"/>
      <c r="DD1496" s="5"/>
      <c r="DH1496" s="5"/>
      <c r="DI1496" s="5"/>
      <c r="DM1496" s="5"/>
      <c r="DN1496" s="5"/>
      <c r="DR1496" s="30"/>
    </row>
    <row r="1497" spans="1:122" ht="13.5" customHeight="1" x14ac:dyDescent="0.15">
      <c r="A1497" s="20">
        <v>1494</v>
      </c>
      <c r="V1497" s="52"/>
      <c r="AQ1497" s="27"/>
      <c r="AS1497" s="3"/>
      <c r="AT1497" s="4"/>
      <c r="AZ1497" s="5"/>
      <c r="BA1497" s="5"/>
      <c r="BD1497" s="6"/>
      <c r="BE1497" s="5"/>
      <c r="BF1497" s="5"/>
      <c r="BJ1497" s="5"/>
      <c r="BK1497" s="5"/>
      <c r="BO1497" s="5"/>
      <c r="BP1497" s="5"/>
      <c r="BT1497" s="5"/>
      <c r="BU1497" s="5"/>
      <c r="BY1497" s="5"/>
      <c r="BZ1497" s="5"/>
      <c r="CD1497" s="5"/>
      <c r="CE1497" s="5"/>
      <c r="CI1497" s="5"/>
      <c r="CJ1497" s="5"/>
      <c r="CN1497" s="5"/>
      <c r="CO1497" s="5"/>
      <c r="CS1497" s="5"/>
      <c r="CT1497" s="5"/>
      <c r="CX1497" s="5"/>
      <c r="CY1497" s="5"/>
      <c r="DC1497" s="5"/>
      <c r="DD1497" s="5"/>
      <c r="DH1497" s="5"/>
      <c r="DI1497" s="5"/>
      <c r="DM1497" s="5"/>
      <c r="DN1497" s="5"/>
      <c r="DR1497" s="30"/>
    </row>
    <row r="1498" spans="1:122" ht="13.5" customHeight="1" x14ac:dyDescent="0.15">
      <c r="A1498" s="20">
        <v>1495</v>
      </c>
      <c r="V1498" s="52"/>
      <c r="AQ1498" s="27"/>
      <c r="AS1498" s="3"/>
      <c r="AT1498" s="4"/>
      <c r="AZ1498" s="5"/>
      <c r="BA1498" s="5"/>
      <c r="BD1498" s="6"/>
      <c r="BE1498" s="5"/>
      <c r="BF1498" s="5"/>
      <c r="BJ1498" s="5"/>
      <c r="BK1498" s="5"/>
      <c r="BO1498" s="5"/>
      <c r="BP1498" s="5"/>
      <c r="BT1498" s="5"/>
      <c r="BU1498" s="5"/>
      <c r="BY1498" s="5"/>
      <c r="BZ1498" s="5"/>
      <c r="CD1498" s="5"/>
      <c r="CE1498" s="5"/>
      <c r="CI1498" s="5"/>
      <c r="CJ1498" s="5"/>
      <c r="CN1498" s="5"/>
      <c r="CO1498" s="5"/>
      <c r="CS1498" s="5"/>
      <c r="CT1498" s="5"/>
      <c r="CX1498" s="5"/>
      <c r="CY1498" s="5"/>
      <c r="DC1498" s="5"/>
      <c r="DD1498" s="5"/>
      <c r="DH1498" s="5"/>
      <c r="DI1498" s="5"/>
      <c r="DM1498" s="5"/>
      <c r="DN1498" s="5"/>
      <c r="DR1498" s="30"/>
    </row>
    <row r="1499" spans="1:122" ht="13.5" customHeight="1" x14ac:dyDescent="0.15">
      <c r="A1499" s="20">
        <v>1496</v>
      </c>
      <c r="V1499" s="52"/>
      <c r="AQ1499" s="27"/>
      <c r="AS1499" s="3"/>
      <c r="AT1499" s="4"/>
      <c r="AZ1499" s="5"/>
      <c r="BA1499" s="5"/>
      <c r="BD1499" s="6"/>
      <c r="BE1499" s="5"/>
      <c r="BF1499" s="5"/>
      <c r="BJ1499" s="5"/>
      <c r="BK1499" s="5"/>
      <c r="BO1499" s="5"/>
      <c r="BP1499" s="5"/>
      <c r="BT1499" s="5"/>
      <c r="BU1499" s="5"/>
      <c r="BY1499" s="5"/>
      <c r="BZ1499" s="5"/>
      <c r="CD1499" s="5"/>
      <c r="CE1499" s="5"/>
      <c r="CI1499" s="5"/>
      <c r="CJ1499" s="5"/>
      <c r="CN1499" s="5"/>
      <c r="CO1499" s="5"/>
      <c r="CS1499" s="5"/>
      <c r="CT1499" s="5"/>
      <c r="CX1499" s="5"/>
      <c r="CY1499" s="5"/>
      <c r="DC1499" s="5"/>
      <c r="DD1499" s="5"/>
      <c r="DH1499" s="5"/>
      <c r="DI1499" s="5"/>
      <c r="DM1499" s="5"/>
      <c r="DN1499" s="5"/>
      <c r="DR1499" s="30"/>
    </row>
    <row r="1500" spans="1:122" ht="13.5" customHeight="1" x14ac:dyDescent="0.15">
      <c r="A1500" s="20">
        <v>1497</v>
      </c>
      <c r="V1500" s="52"/>
      <c r="AQ1500" s="27"/>
      <c r="AS1500" s="3"/>
      <c r="AT1500" s="4"/>
      <c r="AZ1500" s="5"/>
      <c r="BA1500" s="5"/>
      <c r="BD1500" s="6"/>
      <c r="BE1500" s="5"/>
      <c r="BF1500" s="5"/>
      <c r="BJ1500" s="5"/>
      <c r="BK1500" s="5"/>
      <c r="BO1500" s="5"/>
      <c r="BP1500" s="5"/>
      <c r="BT1500" s="5"/>
      <c r="BU1500" s="5"/>
      <c r="BY1500" s="5"/>
      <c r="BZ1500" s="5"/>
      <c r="CD1500" s="5"/>
      <c r="CE1500" s="5"/>
      <c r="CI1500" s="5"/>
      <c r="CJ1500" s="5"/>
      <c r="CN1500" s="5"/>
      <c r="CO1500" s="5"/>
      <c r="CS1500" s="5"/>
      <c r="CT1500" s="5"/>
      <c r="CX1500" s="5"/>
      <c r="CY1500" s="5"/>
      <c r="DC1500" s="5"/>
      <c r="DD1500" s="5"/>
      <c r="DH1500" s="5"/>
      <c r="DI1500" s="5"/>
      <c r="DM1500" s="5"/>
      <c r="DN1500" s="5"/>
      <c r="DR1500" s="30"/>
    </row>
    <row r="1501" spans="1:122" ht="13.5" customHeight="1" x14ac:dyDescent="0.15">
      <c r="A1501" s="20">
        <v>1498</v>
      </c>
      <c r="V1501" s="52"/>
      <c r="AQ1501" s="27"/>
      <c r="AS1501" s="3"/>
      <c r="AT1501" s="4"/>
      <c r="AZ1501" s="5"/>
      <c r="BA1501" s="5"/>
      <c r="BD1501" s="6"/>
      <c r="BE1501" s="5"/>
      <c r="BF1501" s="5"/>
      <c r="BJ1501" s="5"/>
      <c r="BK1501" s="5"/>
      <c r="BO1501" s="5"/>
      <c r="BP1501" s="5"/>
      <c r="BT1501" s="5"/>
      <c r="BU1501" s="5"/>
      <c r="BY1501" s="5"/>
      <c r="BZ1501" s="5"/>
      <c r="CD1501" s="5"/>
      <c r="CE1501" s="5"/>
      <c r="CI1501" s="5"/>
      <c r="CJ1501" s="5"/>
      <c r="CN1501" s="5"/>
      <c r="CO1501" s="5"/>
      <c r="CS1501" s="5"/>
      <c r="CT1501" s="5"/>
      <c r="CX1501" s="5"/>
      <c r="CY1501" s="5"/>
      <c r="DC1501" s="5"/>
      <c r="DD1501" s="5"/>
      <c r="DH1501" s="5"/>
      <c r="DI1501" s="5"/>
      <c r="DM1501" s="5"/>
      <c r="DN1501" s="5"/>
      <c r="DR1501" s="30"/>
    </row>
    <row r="1502" spans="1:122" ht="13.5" customHeight="1" x14ac:dyDescent="0.15">
      <c r="A1502" s="20">
        <v>1499</v>
      </c>
      <c r="V1502" s="52"/>
      <c r="AQ1502" s="27"/>
      <c r="AS1502" s="3"/>
      <c r="AT1502" s="4"/>
      <c r="AZ1502" s="5"/>
      <c r="BA1502" s="5"/>
      <c r="BD1502" s="6"/>
      <c r="BE1502" s="5"/>
      <c r="BF1502" s="5"/>
      <c r="BJ1502" s="5"/>
      <c r="BK1502" s="5"/>
      <c r="BO1502" s="5"/>
      <c r="BP1502" s="5"/>
      <c r="BT1502" s="5"/>
      <c r="BU1502" s="5"/>
      <c r="BY1502" s="5"/>
      <c r="BZ1502" s="5"/>
      <c r="CD1502" s="5"/>
      <c r="CE1502" s="5"/>
      <c r="CI1502" s="5"/>
      <c r="CJ1502" s="5"/>
      <c r="CN1502" s="5"/>
      <c r="CO1502" s="5"/>
      <c r="CS1502" s="5"/>
      <c r="CT1502" s="5"/>
      <c r="CX1502" s="5"/>
      <c r="CY1502" s="5"/>
      <c r="DC1502" s="5"/>
      <c r="DD1502" s="5"/>
      <c r="DH1502" s="5"/>
      <c r="DI1502" s="5"/>
      <c r="DM1502" s="5"/>
      <c r="DN1502" s="5"/>
      <c r="DR1502" s="30"/>
    </row>
    <row r="1503" spans="1:122" ht="13.5" customHeight="1" x14ac:dyDescent="0.15">
      <c r="A1503" s="20">
        <v>1500</v>
      </c>
      <c r="V1503" s="52"/>
      <c r="AQ1503" s="27"/>
      <c r="AS1503" s="3"/>
      <c r="AT1503" s="4"/>
      <c r="AZ1503" s="5"/>
      <c r="BA1503" s="5"/>
      <c r="BD1503" s="6"/>
      <c r="BE1503" s="5"/>
      <c r="BF1503" s="5"/>
      <c r="BJ1503" s="5"/>
      <c r="BK1503" s="5"/>
      <c r="BO1503" s="5"/>
      <c r="BP1503" s="5"/>
      <c r="BT1503" s="5"/>
      <c r="BU1503" s="5"/>
      <c r="BY1503" s="5"/>
      <c r="BZ1503" s="5"/>
      <c r="CD1503" s="5"/>
      <c r="CE1503" s="5"/>
      <c r="CI1503" s="5"/>
      <c r="CJ1503" s="5"/>
      <c r="CN1503" s="5"/>
      <c r="CO1503" s="5"/>
      <c r="CS1503" s="5"/>
      <c r="CT1503" s="5"/>
      <c r="CX1503" s="5"/>
      <c r="CY1503" s="5"/>
      <c r="DC1503" s="5"/>
      <c r="DD1503" s="5"/>
      <c r="DH1503" s="5"/>
      <c r="DI1503" s="5"/>
      <c r="DM1503" s="5"/>
      <c r="DN1503" s="5"/>
      <c r="DR1503" s="30"/>
    </row>
    <row r="1504" spans="1:122" ht="13.5" customHeight="1" x14ac:dyDescent="0.15">
      <c r="A1504" s="20">
        <v>1501</v>
      </c>
      <c r="V1504" s="52"/>
      <c r="AQ1504" s="27"/>
      <c r="AS1504" s="3"/>
      <c r="AT1504" s="4"/>
      <c r="AZ1504" s="5"/>
      <c r="BA1504" s="5"/>
      <c r="BD1504" s="6"/>
      <c r="BE1504" s="5"/>
      <c r="BF1504" s="5"/>
      <c r="BJ1504" s="5"/>
      <c r="BK1504" s="5"/>
      <c r="BO1504" s="5"/>
      <c r="BP1504" s="5"/>
      <c r="BT1504" s="5"/>
      <c r="BU1504" s="5"/>
      <c r="BY1504" s="5"/>
      <c r="BZ1504" s="5"/>
      <c r="CD1504" s="5"/>
      <c r="CE1504" s="5"/>
      <c r="CI1504" s="5"/>
      <c r="CJ1504" s="5"/>
      <c r="CN1504" s="5"/>
      <c r="CO1504" s="5"/>
      <c r="CS1504" s="5"/>
      <c r="CT1504" s="5"/>
      <c r="CX1504" s="5"/>
      <c r="CY1504" s="5"/>
      <c r="DC1504" s="5"/>
      <c r="DD1504" s="5"/>
      <c r="DH1504" s="5"/>
      <c r="DI1504" s="5"/>
      <c r="DM1504" s="5"/>
      <c r="DN1504" s="5"/>
      <c r="DR1504" s="30"/>
    </row>
    <row r="1505" spans="1:122" ht="13.5" customHeight="1" x14ac:dyDescent="0.15">
      <c r="A1505" s="20">
        <v>1502</v>
      </c>
      <c r="V1505" s="52"/>
      <c r="AQ1505" s="27"/>
      <c r="AS1505" s="3"/>
      <c r="AT1505" s="4"/>
      <c r="AZ1505" s="5"/>
      <c r="BA1505" s="5"/>
      <c r="BD1505" s="6"/>
      <c r="BE1505" s="5"/>
      <c r="BF1505" s="5"/>
      <c r="BJ1505" s="5"/>
      <c r="BK1505" s="5"/>
      <c r="BO1505" s="5"/>
      <c r="BP1505" s="5"/>
      <c r="BT1505" s="5"/>
      <c r="BU1505" s="5"/>
      <c r="BY1505" s="5"/>
      <c r="BZ1505" s="5"/>
      <c r="CD1505" s="5"/>
      <c r="CE1505" s="5"/>
      <c r="CI1505" s="5"/>
      <c r="CJ1505" s="5"/>
      <c r="CN1505" s="5"/>
      <c r="CO1505" s="5"/>
      <c r="CS1505" s="5"/>
      <c r="CT1505" s="5"/>
      <c r="CX1505" s="5"/>
      <c r="CY1505" s="5"/>
      <c r="DC1505" s="5"/>
      <c r="DD1505" s="5"/>
      <c r="DH1505" s="5"/>
      <c r="DI1505" s="5"/>
      <c r="DM1505" s="5"/>
      <c r="DN1505" s="5"/>
      <c r="DR1505" s="30"/>
    </row>
    <row r="1506" spans="1:122" ht="13.5" customHeight="1" x14ac:dyDescent="0.15">
      <c r="A1506" s="20">
        <v>1503</v>
      </c>
      <c r="V1506" s="52"/>
      <c r="AQ1506" s="27"/>
      <c r="AS1506" s="3"/>
      <c r="AT1506" s="4"/>
      <c r="AZ1506" s="5"/>
      <c r="BA1506" s="5"/>
      <c r="BD1506" s="6"/>
      <c r="BE1506" s="5"/>
      <c r="BF1506" s="5"/>
      <c r="BJ1506" s="5"/>
      <c r="BK1506" s="5"/>
      <c r="BO1506" s="5"/>
      <c r="BP1506" s="5"/>
      <c r="BT1506" s="5"/>
      <c r="BU1506" s="5"/>
      <c r="BY1506" s="5"/>
      <c r="BZ1506" s="5"/>
      <c r="CD1506" s="5"/>
      <c r="CE1506" s="5"/>
      <c r="CI1506" s="5"/>
      <c r="CJ1506" s="5"/>
      <c r="CN1506" s="5"/>
      <c r="CO1506" s="5"/>
      <c r="CS1506" s="5"/>
      <c r="CT1506" s="5"/>
      <c r="CX1506" s="5"/>
      <c r="CY1506" s="5"/>
      <c r="DC1506" s="5"/>
      <c r="DD1506" s="5"/>
      <c r="DH1506" s="5"/>
      <c r="DI1506" s="5"/>
      <c r="DM1506" s="5"/>
      <c r="DN1506" s="5"/>
      <c r="DR1506" s="30"/>
    </row>
    <row r="1507" spans="1:122" ht="13.5" customHeight="1" x14ac:dyDescent="0.15">
      <c r="A1507" s="20">
        <v>1504</v>
      </c>
      <c r="V1507" s="52"/>
      <c r="AQ1507" s="27"/>
      <c r="AS1507" s="3"/>
      <c r="AT1507" s="4"/>
      <c r="AZ1507" s="5"/>
      <c r="BA1507" s="5"/>
      <c r="BD1507" s="6"/>
      <c r="BE1507" s="5"/>
      <c r="BF1507" s="5"/>
      <c r="BJ1507" s="5"/>
      <c r="BK1507" s="5"/>
      <c r="BO1507" s="5"/>
      <c r="BP1507" s="5"/>
      <c r="BT1507" s="5"/>
      <c r="BU1507" s="5"/>
      <c r="BY1507" s="5"/>
      <c r="BZ1507" s="5"/>
      <c r="CD1507" s="5"/>
      <c r="CE1507" s="5"/>
      <c r="CI1507" s="5"/>
      <c r="CJ1507" s="5"/>
      <c r="CN1507" s="5"/>
      <c r="CO1507" s="5"/>
      <c r="CS1507" s="5"/>
      <c r="CT1507" s="5"/>
      <c r="CX1507" s="5"/>
      <c r="CY1507" s="5"/>
      <c r="DC1507" s="5"/>
      <c r="DD1507" s="5"/>
      <c r="DH1507" s="5"/>
      <c r="DI1507" s="5"/>
      <c r="DM1507" s="5"/>
      <c r="DN1507" s="5"/>
      <c r="DR1507" s="30"/>
    </row>
    <row r="1508" spans="1:122" ht="13.5" customHeight="1" x14ac:dyDescent="0.15">
      <c r="A1508" s="20">
        <v>1505</v>
      </c>
      <c r="V1508" s="52"/>
      <c r="AQ1508" s="27"/>
      <c r="AS1508" s="3"/>
      <c r="AT1508" s="4"/>
      <c r="AZ1508" s="5"/>
      <c r="BA1508" s="5"/>
      <c r="BD1508" s="6"/>
      <c r="BE1508" s="5"/>
      <c r="BF1508" s="5"/>
      <c r="BJ1508" s="5"/>
      <c r="BK1508" s="5"/>
      <c r="BO1508" s="5"/>
      <c r="BP1508" s="5"/>
      <c r="BT1508" s="5"/>
      <c r="BU1508" s="5"/>
      <c r="BY1508" s="5"/>
      <c r="BZ1508" s="5"/>
      <c r="CD1508" s="5"/>
      <c r="CE1508" s="5"/>
      <c r="CI1508" s="5"/>
      <c r="CJ1508" s="5"/>
      <c r="CN1508" s="5"/>
      <c r="CO1508" s="5"/>
      <c r="CS1508" s="5"/>
      <c r="CT1508" s="5"/>
      <c r="CX1508" s="5"/>
      <c r="CY1508" s="5"/>
      <c r="DC1508" s="5"/>
      <c r="DD1508" s="5"/>
      <c r="DH1508" s="5"/>
      <c r="DI1508" s="5"/>
      <c r="DM1508" s="5"/>
      <c r="DN1508" s="5"/>
      <c r="DR1508" s="30"/>
    </row>
    <row r="1509" spans="1:122" ht="13.5" customHeight="1" x14ac:dyDescent="0.15">
      <c r="A1509" s="20">
        <v>1506</v>
      </c>
      <c r="V1509" s="52"/>
      <c r="AQ1509" s="27"/>
      <c r="AS1509" s="3"/>
      <c r="AT1509" s="4"/>
      <c r="AZ1509" s="5"/>
      <c r="BA1509" s="5"/>
      <c r="BD1509" s="6"/>
      <c r="BE1509" s="5"/>
      <c r="BF1509" s="5"/>
      <c r="BJ1509" s="5"/>
      <c r="BK1509" s="5"/>
      <c r="BO1509" s="5"/>
      <c r="BP1509" s="5"/>
      <c r="BT1509" s="5"/>
      <c r="BU1509" s="5"/>
      <c r="BY1509" s="5"/>
      <c r="BZ1509" s="5"/>
      <c r="CD1509" s="5"/>
      <c r="CE1509" s="5"/>
      <c r="CI1509" s="5"/>
      <c r="CJ1509" s="5"/>
      <c r="CN1509" s="5"/>
      <c r="CO1509" s="5"/>
      <c r="CS1509" s="5"/>
      <c r="CT1509" s="5"/>
      <c r="CX1509" s="5"/>
      <c r="CY1509" s="5"/>
      <c r="DC1509" s="5"/>
      <c r="DD1509" s="5"/>
      <c r="DH1509" s="5"/>
      <c r="DI1509" s="5"/>
      <c r="DM1509" s="5"/>
      <c r="DN1509" s="5"/>
      <c r="DR1509" s="30"/>
    </row>
    <row r="1510" spans="1:122" ht="13.5" customHeight="1" x14ac:dyDescent="0.15">
      <c r="A1510" s="20">
        <v>1507</v>
      </c>
      <c r="V1510" s="52"/>
      <c r="AQ1510" s="27"/>
      <c r="AS1510" s="3"/>
      <c r="AT1510" s="4"/>
      <c r="AZ1510" s="5"/>
      <c r="BA1510" s="5"/>
      <c r="BD1510" s="6"/>
      <c r="BE1510" s="5"/>
      <c r="BF1510" s="5"/>
      <c r="BJ1510" s="5"/>
      <c r="BK1510" s="5"/>
      <c r="BO1510" s="5"/>
      <c r="BP1510" s="5"/>
      <c r="BT1510" s="5"/>
      <c r="BU1510" s="5"/>
      <c r="BY1510" s="5"/>
      <c r="BZ1510" s="5"/>
      <c r="CD1510" s="5"/>
      <c r="CE1510" s="5"/>
      <c r="CI1510" s="5"/>
      <c r="CJ1510" s="5"/>
      <c r="CN1510" s="5"/>
      <c r="CO1510" s="5"/>
      <c r="CS1510" s="5"/>
      <c r="CT1510" s="5"/>
      <c r="CX1510" s="5"/>
      <c r="CY1510" s="5"/>
      <c r="DC1510" s="5"/>
      <c r="DD1510" s="5"/>
      <c r="DH1510" s="5"/>
      <c r="DI1510" s="5"/>
      <c r="DM1510" s="5"/>
      <c r="DN1510" s="5"/>
      <c r="DR1510" s="30"/>
    </row>
    <row r="1511" spans="1:122" ht="13.5" customHeight="1" x14ac:dyDescent="0.15">
      <c r="A1511" s="20">
        <v>1508</v>
      </c>
      <c r="V1511" s="52"/>
      <c r="AQ1511" s="27"/>
      <c r="AS1511" s="3"/>
      <c r="AT1511" s="4"/>
      <c r="AZ1511" s="5"/>
      <c r="BA1511" s="5"/>
      <c r="BD1511" s="6"/>
      <c r="BE1511" s="5"/>
      <c r="BF1511" s="5"/>
      <c r="BJ1511" s="5"/>
      <c r="BK1511" s="5"/>
      <c r="BO1511" s="5"/>
      <c r="BP1511" s="5"/>
      <c r="BT1511" s="5"/>
      <c r="BU1511" s="5"/>
      <c r="BY1511" s="5"/>
      <c r="BZ1511" s="5"/>
      <c r="CD1511" s="5"/>
      <c r="CE1511" s="5"/>
      <c r="CI1511" s="5"/>
      <c r="CJ1511" s="5"/>
      <c r="CN1511" s="5"/>
      <c r="CO1511" s="5"/>
      <c r="CS1511" s="5"/>
      <c r="CT1511" s="5"/>
      <c r="CX1511" s="5"/>
      <c r="CY1511" s="5"/>
      <c r="DC1511" s="5"/>
      <c r="DD1511" s="5"/>
      <c r="DH1511" s="5"/>
      <c r="DI1511" s="5"/>
      <c r="DM1511" s="5"/>
      <c r="DN1511" s="5"/>
      <c r="DR1511" s="30"/>
    </row>
    <row r="1512" spans="1:122" ht="13.5" customHeight="1" x14ac:dyDescent="0.15">
      <c r="A1512" s="20">
        <v>1509</v>
      </c>
      <c r="V1512" s="52"/>
      <c r="AQ1512" s="27"/>
      <c r="AS1512" s="3"/>
      <c r="AT1512" s="4"/>
      <c r="AZ1512" s="5"/>
      <c r="BA1512" s="5"/>
      <c r="BD1512" s="6"/>
      <c r="BE1512" s="5"/>
      <c r="BF1512" s="5"/>
      <c r="BJ1512" s="5"/>
      <c r="BK1512" s="5"/>
      <c r="BO1512" s="5"/>
      <c r="BP1512" s="5"/>
      <c r="BT1512" s="5"/>
      <c r="BU1512" s="5"/>
      <c r="BY1512" s="5"/>
      <c r="BZ1512" s="5"/>
      <c r="CD1512" s="5"/>
      <c r="CE1512" s="5"/>
      <c r="CI1512" s="5"/>
      <c r="CJ1512" s="5"/>
      <c r="CN1512" s="5"/>
      <c r="CO1512" s="5"/>
      <c r="CS1512" s="5"/>
      <c r="CT1512" s="5"/>
      <c r="CX1512" s="5"/>
      <c r="CY1512" s="5"/>
      <c r="DC1512" s="5"/>
      <c r="DD1512" s="5"/>
      <c r="DH1512" s="5"/>
      <c r="DI1512" s="5"/>
      <c r="DM1512" s="5"/>
      <c r="DN1512" s="5"/>
      <c r="DR1512" s="30"/>
    </row>
    <row r="1513" spans="1:122" ht="13.5" customHeight="1" x14ac:dyDescent="0.15">
      <c r="A1513" s="20">
        <v>1510</v>
      </c>
      <c r="V1513" s="52"/>
      <c r="AQ1513" s="27"/>
      <c r="AS1513" s="3"/>
      <c r="AT1513" s="4"/>
      <c r="AZ1513" s="5"/>
      <c r="BA1513" s="5"/>
      <c r="BD1513" s="6"/>
      <c r="BE1513" s="5"/>
      <c r="BF1513" s="5"/>
      <c r="BJ1513" s="5"/>
      <c r="BK1513" s="5"/>
      <c r="BO1513" s="5"/>
      <c r="BP1513" s="5"/>
      <c r="BT1513" s="5"/>
      <c r="BU1513" s="5"/>
      <c r="BY1513" s="5"/>
      <c r="BZ1513" s="5"/>
      <c r="CD1513" s="5"/>
      <c r="CE1513" s="5"/>
      <c r="CI1513" s="5"/>
      <c r="CJ1513" s="5"/>
      <c r="CN1513" s="5"/>
      <c r="CO1513" s="5"/>
      <c r="CS1513" s="5"/>
      <c r="CT1513" s="5"/>
      <c r="CX1513" s="5"/>
      <c r="CY1513" s="5"/>
      <c r="DC1513" s="5"/>
      <c r="DD1513" s="5"/>
      <c r="DH1513" s="5"/>
      <c r="DI1513" s="5"/>
      <c r="DM1513" s="5"/>
      <c r="DN1513" s="5"/>
      <c r="DR1513" s="30"/>
    </row>
    <row r="1514" spans="1:122" ht="13.5" customHeight="1" x14ac:dyDescent="0.15">
      <c r="A1514" s="20">
        <v>1511</v>
      </c>
      <c r="V1514" s="52"/>
      <c r="AQ1514" s="27"/>
      <c r="AS1514" s="3"/>
      <c r="AT1514" s="4"/>
      <c r="AZ1514" s="5"/>
      <c r="BA1514" s="5"/>
      <c r="BD1514" s="6"/>
      <c r="BE1514" s="5"/>
      <c r="BF1514" s="5"/>
      <c r="BJ1514" s="5"/>
      <c r="BK1514" s="5"/>
      <c r="BO1514" s="5"/>
      <c r="BP1514" s="5"/>
      <c r="BT1514" s="5"/>
      <c r="BU1514" s="5"/>
      <c r="BY1514" s="5"/>
      <c r="BZ1514" s="5"/>
      <c r="CD1514" s="5"/>
      <c r="CE1514" s="5"/>
      <c r="CI1514" s="5"/>
      <c r="CJ1514" s="5"/>
      <c r="CN1514" s="5"/>
      <c r="CO1514" s="5"/>
      <c r="CS1514" s="5"/>
      <c r="CT1514" s="5"/>
      <c r="CX1514" s="5"/>
      <c r="CY1514" s="5"/>
      <c r="DC1514" s="5"/>
      <c r="DD1514" s="5"/>
      <c r="DH1514" s="5"/>
      <c r="DI1514" s="5"/>
      <c r="DM1514" s="5"/>
      <c r="DN1514" s="5"/>
      <c r="DR1514" s="30"/>
    </row>
    <row r="1515" spans="1:122" ht="13.5" customHeight="1" x14ac:dyDescent="0.15">
      <c r="A1515" s="20">
        <v>1512</v>
      </c>
      <c r="V1515" s="52"/>
      <c r="AQ1515" s="27"/>
      <c r="AS1515" s="3"/>
      <c r="AT1515" s="4"/>
      <c r="AZ1515" s="5"/>
      <c r="BA1515" s="5"/>
      <c r="BD1515" s="6"/>
      <c r="BE1515" s="5"/>
      <c r="BF1515" s="5"/>
      <c r="BJ1515" s="5"/>
      <c r="BK1515" s="5"/>
      <c r="BO1515" s="5"/>
      <c r="BP1515" s="5"/>
      <c r="BT1515" s="5"/>
      <c r="BU1515" s="5"/>
      <c r="BY1515" s="5"/>
      <c r="BZ1515" s="5"/>
      <c r="CD1515" s="5"/>
      <c r="CE1515" s="5"/>
      <c r="CI1515" s="5"/>
      <c r="CJ1515" s="5"/>
      <c r="CN1515" s="5"/>
      <c r="CO1515" s="5"/>
      <c r="CS1515" s="5"/>
      <c r="CT1515" s="5"/>
      <c r="CX1515" s="5"/>
      <c r="CY1515" s="5"/>
      <c r="DC1515" s="5"/>
      <c r="DD1515" s="5"/>
      <c r="DH1515" s="5"/>
      <c r="DI1515" s="5"/>
      <c r="DM1515" s="5"/>
      <c r="DN1515" s="5"/>
      <c r="DR1515" s="30"/>
    </row>
    <row r="1516" spans="1:122" ht="13.5" customHeight="1" x14ac:dyDescent="0.15">
      <c r="A1516" s="20">
        <v>1513</v>
      </c>
      <c r="V1516" s="52"/>
      <c r="AQ1516" s="27"/>
      <c r="AS1516" s="3"/>
      <c r="AT1516" s="4"/>
      <c r="AZ1516" s="5"/>
      <c r="BA1516" s="5"/>
      <c r="BD1516" s="6"/>
      <c r="BE1516" s="5"/>
      <c r="BF1516" s="5"/>
      <c r="BJ1516" s="5"/>
      <c r="BK1516" s="5"/>
      <c r="BO1516" s="5"/>
      <c r="BP1516" s="5"/>
      <c r="BT1516" s="5"/>
      <c r="BU1516" s="5"/>
      <c r="BY1516" s="5"/>
      <c r="BZ1516" s="5"/>
      <c r="CD1516" s="5"/>
      <c r="CE1516" s="5"/>
      <c r="CI1516" s="5"/>
      <c r="CJ1516" s="5"/>
      <c r="CN1516" s="5"/>
      <c r="CO1516" s="5"/>
      <c r="CS1516" s="5"/>
      <c r="CT1516" s="5"/>
      <c r="CX1516" s="5"/>
      <c r="CY1516" s="5"/>
      <c r="DC1516" s="5"/>
      <c r="DD1516" s="5"/>
      <c r="DH1516" s="5"/>
      <c r="DI1516" s="5"/>
      <c r="DM1516" s="5"/>
      <c r="DN1516" s="5"/>
      <c r="DR1516" s="30"/>
    </row>
    <row r="1517" spans="1:122" ht="13.5" customHeight="1" x14ac:dyDescent="0.15">
      <c r="A1517" s="20">
        <v>1514</v>
      </c>
      <c r="V1517" s="52"/>
      <c r="AQ1517" s="27"/>
      <c r="AS1517" s="3"/>
      <c r="AT1517" s="4"/>
      <c r="AZ1517" s="5"/>
      <c r="BA1517" s="5"/>
      <c r="BD1517" s="6"/>
      <c r="BE1517" s="5"/>
      <c r="BF1517" s="5"/>
      <c r="BJ1517" s="5"/>
      <c r="BK1517" s="5"/>
      <c r="BO1517" s="5"/>
      <c r="BP1517" s="5"/>
      <c r="BT1517" s="5"/>
      <c r="BU1517" s="5"/>
      <c r="BY1517" s="5"/>
      <c r="BZ1517" s="5"/>
      <c r="CD1517" s="5"/>
      <c r="CE1517" s="5"/>
      <c r="CI1517" s="5"/>
      <c r="CJ1517" s="5"/>
      <c r="CN1517" s="5"/>
      <c r="CO1517" s="5"/>
      <c r="CS1517" s="5"/>
      <c r="CT1517" s="5"/>
      <c r="CX1517" s="5"/>
      <c r="CY1517" s="5"/>
      <c r="DC1517" s="5"/>
      <c r="DD1517" s="5"/>
      <c r="DH1517" s="5"/>
      <c r="DI1517" s="5"/>
      <c r="DM1517" s="5"/>
      <c r="DN1517" s="5"/>
      <c r="DR1517" s="30"/>
    </row>
    <row r="1518" spans="1:122" ht="13.5" customHeight="1" x14ac:dyDescent="0.15">
      <c r="A1518" s="20">
        <v>1515</v>
      </c>
      <c r="V1518" s="52"/>
      <c r="AQ1518" s="27"/>
      <c r="AS1518" s="3"/>
      <c r="AT1518" s="4"/>
      <c r="AZ1518" s="5"/>
      <c r="BA1518" s="5"/>
      <c r="BD1518" s="6"/>
      <c r="BE1518" s="5"/>
      <c r="BF1518" s="5"/>
      <c r="BJ1518" s="5"/>
      <c r="BK1518" s="5"/>
      <c r="BO1518" s="5"/>
      <c r="BP1518" s="5"/>
      <c r="BT1518" s="5"/>
      <c r="BU1518" s="5"/>
      <c r="BY1518" s="5"/>
      <c r="BZ1518" s="5"/>
      <c r="CD1518" s="5"/>
      <c r="CE1518" s="5"/>
      <c r="CI1518" s="5"/>
      <c r="CJ1518" s="5"/>
      <c r="CN1518" s="5"/>
      <c r="CO1518" s="5"/>
      <c r="CS1518" s="5"/>
      <c r="CT1518" s="5"/>
      <c r="CX1518" s="5"/>
      <c r="CY1518" s="5"/>
      <c r="DC1518" s="5"/>
      <c r="DD1518" s="5"/>
      <c r="DH1518" s="5"/>
      <c r="DI1518" s="5"/>
      <c r="DM1518" s="5"/>
      <c r="DN1518" s="5"/>
      <c r="DR1518" s="30"/>
    </row>
    <row r="1519" spans="1:122" ht="13.5" customHeight="1" x14ac:dyDescent="0.15">
      <c r="A1519" s="20">
        <v>1516</v>
      </c>
      <c r="V1519" s="52"/>
      <c r="AQ1519" s="27"/>
      <c r="AS1519" s="3"/>
      <c r="AT1519" s="4"/>
      <c r="AZ1519" s="5"/>
      <c r="BA1519" s="5"/>
      <c r="BD1519" s="6"/>
      <c r="BE1519" s="5"/>
      <c r="BF1519" s="5"/>
      <c r="BJ1519" s="5"/>
      <c r="BK1519" s="5"/>
      <c r="BO1519" s="5"/>
      <c r="BP1519" s="5"/>
      <c r="BT1519" s="5"/>
      <c r="BU1519" s="5"/>
      <c r="BY1519" s="5"/>
      <c r="BZ1519" s="5"/>
      <c r="CD1519" s="5"/>
      <c r="CE1519" s="5"/>
      <c r="CI1519" s="5"/>
      <c r="CJ1519" s="5"/>
      <c r="CN1519" s="5"/>
      <c r="CO1519" s="5"/>
      <c r="CS1519" s="5"/>
      <c r="CT1519" s="5"/>
      <c r="CX1519" s="5"/>
      <c r="CY1519" s="5"/>
      <c r="DC1519" s="5"/>
      <c r="DD1519" s="5"/>
      <c r="DH1519" s="5"/>
      <c r="DI1519" s="5"/>
      <c r="DM1519" s="5"/>
      <c r="DN1519" s="5"/>
      <c r="DR1519" s="30"/>
    </row>
    <row r="1520" spans="1:122" ht="13.5" customHeight="1" x14ac:dyDescent="0.15">
      <c r="A1520" s="20">
        <v>1517</v>
      </c>
      <c r="V1520" s="52"/>
      <c r="AQ1520" s="27"/>
      <c r="AS1520" s="3"/>
      <c r="AT1520" s="4"/>
      <c r="AZ1520" s="5"/>
      <c r="BA1520" s="5"/>
      <c r="BD1520" s="6"/>
      <c r="BE1520" s="5"/>
      <c r="BF1520" s="5"/>
      <c r="BJ1520" s="5"/>
      <c r="BK1520" s="5"/>
      <c r="BO1520" s="5"/>
      <c r="BP1520" s="5"/>
      <c r="BT1520" s="5"/>
      <c r="BU1520" s="5"/>
      <c r="BY1520" s="5"/>
      <c r="BZ1520" s="5"/>
      <c r="CD1520" s="5"/>
      <c r="CE1520" s="5"/>
      <c r="CI1520" s="5"/>
      <c r="CJ1520" s="5"/>
      <c r="CN1520" s="5"/>
      <c r="CO1520" s="5"/>
      <c r="CS1520" s="5"/>
      <c r="CT1520" s="5"/>
      <c r="CX1520" s="5"/>
      <c r="CY1520" s="5"/>
      <c r="DC1520" s="5"/>
      <c r="DD1520" s="5"/>
      <c r="DH1520" s="5"/>
      <c r="DI1520" s="5"/>
      <c r="DM1520" s="5"/>
      <c r="DN1520" s="5"/>
      <c r="DR1520" s="30"/>
    </row>
    <row r="1521" spans="1:122" ht="13.5" customHeight="1" x14ac:dyDescent="0.15">
      <c r="A1521" s="20">
        <v>1518</v>
      </c>
      <c r="V1521" s="52"/>
      <c r="AQ1521" s="27"/>
      <c r="AS1521" s="3"/>
      <c r="AT1521" s="4"/>
      <c r="AZ1521" s="5"/>
      <c r="BA1521" s="5"/>
      <c r="BD1521" s="6"/>
      <c r="BE1521" s="5"/>
      <c r="BF1521" s="5"/>
      <c r="BJ1521" s="5"/>
      <c r="BK1521" s="5"/>
      <c r="BO1521" s="5"/>
      <c r="BP1521" s="5"/>
      <c r="BT1521" s="5"/>
      <c r="BU1521" s="5"/>
      <c r="BY1521" s="5"/>
      <c r="BZ1521" s="5"/>
      <c r="CD1521" s="5"/>
      <c r="CE1521" s="5"/>
      <c r="CI1521" s="5"/>
      <c r="CJ1521" s="5"/>
      <c r="CN1521" s="5"/>
      <c r="CO1521" s="5"/>
      <c r="CS1521" s="5"/>
      <c r="CT1521" s="5"/>
      <c r="CX1521" s="5"/>
      <c r="CY1521" s="5"/>
      <c r="DC1521" s="5"/>
      <c r="DD1521" s="5"/>
      <c r="DH1521" s="5"/>
      <c r="DI1521" s="5"/>
      <c r="DM1521" s="5"/>
      <c r="DN1521" s="5"/>
      <c r="DR1521" s="30"/>
    </row>
    <row r="1522" spans="1:122" ht="13.5" customHeight="1" x14ac:dyDescent="0.15">
      <c r="A1522" s="20">
        <v>1519</v>
      </c>
      <c r="V1522" s="52"/>
      <c r="AQ1522" s="27"/>
      <c r="AS1522" s="3"/>
      <c r="AT1522" s="4"/>
      <c r="AZ1522" s="5"/>
      <c r="BA1522" s="5"/>
      <c r="BD1522" s="6"/>
      <c r="BE1522" s="5"/>
      <c r="BF1522" s="5"/>
      <c r="BJ1522" s="5"/>
      <c r="BK1522" s="5"/>
      <c r="BO1522" s="5"/>
      <c r="BP1522" s="5"/>
      <c r="BT1522" s="5"/>
      <c r="BU1522" s="5"/>
      <c r="BY1522" s="5"/>
      <c r="BZ1522" s="5"/>
      <c r="CD1522" s="5"/>
      <c r="CE1522" s="5"/>
      <c r="CI1522" s="5"/>
      <c r="CJ1522" s="5"/>
      <c r="CN1522" s="5"/>
      <c r="CO1522" s="5"/>
      <c r="CS1522" s="5"/>
      <c r="CT1522" s="5"/>
      <c r="CX1522" s="5"/>
      <c r="CY1522" s="5"/>
      <c r="DC1522" s="5"/>
      <c r="DD1522" s="5"/>
      <c r="DH1522" s="5"/>
      <c r="DI1522" s="5"/>
      <c r="DM1522" s="5"/>
      <c r="DN1522" s="5"/>
      <c r="DR1522" s="30"/>
    </row>
    <row r="1523" spans="1:122" ht="13.5" customHeight="1" x14ac:dyDescent="0.15">
      <c r="A1523" s="20">
        <v>1520</v>
      </c>
      <c r="V1523" s="52"/>
      <c r="AQ1523" s="27"/>
      <c r="AS1523" s="3"/>
      <c r="AT1523" s="4"/>
      <c r="AZ1523" s="5"/>
      <c r="BA1523" s="5"/>
      <c r="BD1523" s="6"/>
      <c r="BE1523" s="5"/>
      <c r="BF1523" s="5"/>
      <c r="BJ1523" s="5"/>
      <c r="BK1523" s="5"/>
      <c r="BO1523" s="5"/>
      <c r="BP1523" s="5"/>
      <c r="BT1523" s="5"/>
      <c r="BU1523" s="5"/>
      <c r="BY1523" s="5"/>
      <c r="BZ1523" s="5"/>
      <c r="CD1523" s="5"/>
      <c r="CE1523" s="5"/>
      <c r="CI1523" s="5"/>
      <c r="CJ1523" s="5"/>
      <c r="CN1523" s="5"/>
      <c r="CO1523" s="5"/>
      <c r="CS1523" s="5"/>
      <c r="CT1523" s="5"/>
      <c r="CX1523" s="5"/>
      <c r="CY1523" s="5"/>
      <c r="DC1523" s="5"/>
      <c r="DD1523" s="5"/>
      <c r="DH1523" s="5"/>
      <c r="DI1523" s="5"/>
      <c r="DM1523" s="5"/>
      <c r="DN1523" s="5"/>
      <c r="DR1523" s="30"/>
    </row>
    <row r="1524" spans="1:122" ht="13.5" customHeight="1" x14ac:dyDescent="0.15">
      <c r="A1524" s="20">
        <v>1521</v>
      </c>
      <c r="V1524" s="52"/>
      <c r="AQ1524" s="27"/>
      <c r="AS1524" s="3"/>
      <c r="AT1524" s="4"/>
      <c r="AZ1524" s="5"/>
      <c r="BA1524" s="5"/>
      <c r="BD1524" s="6"/>
      <c r="BE1524" s="5"/>
      <c r="BF1524" s="5"/>
      <c r="BJ1524" s="5"/>
      <c r="BK1524" s="5"/>
      <c r="BO1524" s="5"/>
      <c r="BP1524" s="5"/>
      <c r="BT1524" s="5"/>
      <c r="BU1524" s="5"/>
      <c r="BY1524" s="5"/>
      <c r="BZ1524" s="5"/>
      <c r="CD1524" s="5"/>
      <c r="CE1524" s="5"/>
      <c r="CI1524" s="5"/>
      <c r="CJ1524" s="5"/>
      <c r="CN1524" s="5"/>
      <c r="CO1524" s="5"/>
      <c r="CS1524" s="5"/>
      <c r="CT1524" s="5"/>
      <c r="CX1524" s="5"/>
      <c r="CY1524" s="5"/>
      <c r="DC1524" s="5"/>
      <c r="DD1524" s="5"/>
      <c r="DH1524" s="5"/>
      <c r="DI1524" s="5"/>
      <c r="DM1524" s="5"/>
      <c r="DN1524" s="5"/>
      <c r="DR1524" s="30"/>
    </row>
    <row r="1525" spans="1:122" ht="13.5" customHeight="1" x14ac:dyDescent="0.15">
      <c r="A1525" s="20">
        <v>1522</v>
      </c>
      <c r="V1525" s="52"/>
      <c r="AQ1525" s="27"/>
      <c r="AS1525" s="3"/>
      <c r="AT1525" s="4"/>
      <c r="AZ1525" s="5"/>
      <c r="BA1525" s="5"/>
      <c r="BD1525" s="6"/>
      <c r="BE1525" s="5"/>
      <c r="BF1525" s="5"/>
      <c r="BJ1525" s="5"/>
      <c r="BK1525" s="5"/>
      <c r="BO1525" s="5"/>
      <c r="BP1525" s="5"/>
      <c r="BT1525" s="5"/>
      <c r="BU1525" s="5"/>
      <c r="BY1525" s="5"/>
      <c r="BZ1525" s="5"/>
      <c r="CD1525" s="5"/>
      <c r="CE1525" s="5"/>
      <c r="CI1525" s="5"/>
      <c r="CJ1525" s="5"/>
      <c r="CN1525" s="5"/>
      <c r="CO1525" s="5"/>
      <c r="CS1525" s="5"/>
      <c r="CT1525" s="5"/>
      <c r="CX1525" s="5"/>
      <c r="CY1525" s="5"/>
      <c r="DC1525" s="5"/>
      <c r="DD1525" s="5"/>
      <c r="DH1525" s="5"/>
      <c r="DI1525" s="5"/>
      <c r="DM1525" s="5"/>
      <c r="DN1525" s="5"/>
      <c r="DR1525" s="30"/>
    </row>
    <row r="1526" spans="1:122" ht="13.5" customHeight="1" x14ac:dyDescent="0.15">
      <c r="A1526" s="20">
        <v>1523</v>
      </c>
      <c r="V1526" s="52"/>
      <c r="AQ1526" s="27"/>
      <c r="AS1526" s="3"/>
      <c r="AT1526" s="4"/>
      <c r="AZ1526" s="5"/>
      <c r="BA1526" s="5"/>
      <c r="BD1526" s="6"/>
      <c r="BE1526" s="5"/>
      <c r="BF1526" s="5"/>
      <c r="BJ1526" s="5"/>
      <c r="BK1526" s="5"/>
      <c r="BO1526" s="5"/>
      <c r="BP1526" s="5"/>
      <c r="BT1526" s="5"/>
      <c r="BU1526" s="5"/>
      <c r="BY1526" s="5"/>
      <c r="BZ1526" s="5"/>
      <c r="CD1526" s="5"/>
      <c r="CE1526" s="5"/>
      <c r="CI1526" s="5"/>
      <c r="CJ1526" s="5"/>
      <c r="CN1526" s="5"/>
      <c r="CO1526" s="5"/>
      <c r="CS1526" s="5"/>
      <c r="CT1526" s="5"/>
      <c r="CX1526" s="5"/>
      <c r="CY1526" s="5"/>
      <c r="DC1526" s="5"/>
      <c r="DD1526" s="5"/>
      <c r="DH1526" s="5"/>
      <c r="DI1526" s="5"/>
      <c r="DM1526" s="5"/>
      <c r="DN1526" s="5"/>
      <c r="DR1526" s="30"/>
    </row>
    <row r="1527" spans="1:122" ht="13.5" customHeight="1" x14ac:dyDescent="0.15">
      <c r="A1527" s="20">
        <v>1524</v>
      </c>
      <c r="V1527" s="52"/>
      <c r="AQ1527" s="27"/>
      <c r="AS1527" s="3"/>
      <c r="AT1527" s="4"/>
      <c r="AZ1527" s="5"/>
      <c r="BA1527" s="5"/>
      <c r="BD1527" s="6"/>
      <c r="BE1527" s="5"/>
      <c r="BF1527" s="5"/>
      <c r="BJ1527" s="5"/>
      <c r="BK1527" s="5"/>
      <c r="BO1527" s="5"/>
      <c r="BP1527" s="5"/>
      <c r="BT1527" s="5"/>
      <c r="BU1527" s="5"/>
      <c r="BY1527" s="5"/>
      <c r="BZ1527" s="5"/>
      <c r="CD1527" s="5"/>
      <c r="CE1527" s="5"/>
      <c r="CI1527" s="5"/>
      <c r="CJ1527" s="5"/>
      <c r="CN1527" s="5"/>
      <c r="CO1527" s="5"/>
      <c r="CS1527" s="5"/>
      <c r="CT1527" s="5"/>
      <c r="CX1527" s="5"/>
      <c r="CY1527" s="5"/>
      <c r="DC1527" s="5"/>
      <c r="DD1527" s="5"/>
      <c r="DH1527" s="5"/>
      <c r="DI1527" s="5"/>
      <c r="DM1527" s="5"/>
      <c r="DN1527" s="5"/>
      <c r="DR1527" s="30"/>
    </row>
    <row r="1528" spans="1:122" ht="13.5" customHeight="1" x14ac:dyDescent="0.15">
      <c r="A1528" s="20">
        <v>1525</v>
      </c>
      <c r="V1528" s="52"/>
      <c r="AQ1528" s="27"/>
      <c r="AS1528" s="3"/>
      <c r="AT1528" s="4"/>
      <c r="AZ1528" s="5"/>
      <c r="BA1528" s="5"/>
      <c r="BD1528" s="6"/>
      <c r="BE1528" s="5"/>
      <c r="BF1528" s="5"/>
      <c r="BJ1528" s="5"/>
      <c r="BK1528" s="5"/>
      <c r="BO1528" s="5"/>
      <c r="BP1528" s="5"/>
      <c r="BT1528" s="5"/>
      <c r="BU1528" s="5"/>
      <c r="BY1528" s="5"/>
      <c r="BZ1528" s="5"/>
      <c r="CD1528" s="5"/>
      <c r="CE1528" s="5"/>
      <c r="CI1528" s="5"/>
      <c r="CJ1528" s="5"/>
      <c r="CN1528" s="5"/>
      <c r="CO1528" s="5"/>
      <c r="CS1528" s="5"/>
      <c r="CT1528" s="5"/>
      <c r="CX1528" s="5"/>
      <c r="CY1528" s="5"/>
      <c r="DC1528" s="5"/>
      <c r="DD1528" s="5"/>
      <c r="DH1528" s="5"/>
      <c r="DI1528" s="5"/>
      <c r="DM1528" s="5"/>
      <c r="DN1528" s="5"/>
      <c r="DR1528" s="30"/>
    </row>
    <row r="1529" spans="1:122" ht="13.5" customHeight="1" x14ac:dyDescent="0.15">
      <c r="A1529" s="20">
        <v>1526</v>
      </c>
      <c r="V1529" s="52"/>
      <c r="AQ1529" s="27"/>
      <c r="AS1529" s="3"/>
      <c r="AT1529" s="4"/>
      <c r="AZ1529" s="5"/>
      <c r="BA1529" s="5"/>
      <c r="BD1529" s="6"/>
      <c r="BE1529" s="5"/>
      <c r="BF1529" s="5"/>
      <c r="BJ1529" s="5"/>
      <c r="BK1529" s="5"/>
      <c r="BO1529" s="5"/>
      <c r="BP1529" s="5"/>
      <c r="BT1529" s="5"/>
      <c r="BU1529" s="5"/>
      <c r="BY1529" s="5"/>
      <c r="BZ1529" s="5"/>
      <c r="CD1529" s="5"/>
      <c r="CE1529" s="5"/>
      <c r="CI1529" s="5"/>
      <c r="CJ1529" s="5"/>
      <c r="CN1529" s="5"/>
      <c r="CO1529" s="5"/>
      <c r="CS1529" s="5"/>
      <c r="CT1529" s="5"/>
      <c r="CX1529" s="5"/>
      <c r="CY1529" s="5"/>
      <c r="DC1529" s="5"/>
      <c r="DD1529" s="5"/>
      <c r="DH1529" s="5"/>
      <c r="DI1529" s="5"/>
      <c r="DM1529" s="5"/>
      <c r="DN1529" s="5"/>
      <c r="DR1529" s="30"/>
    </row>
    <row r="1530" spans="1:122" ht="13.5" customHeight="1" x14ac:dyDescent="0.15">
      <c r="A1530" s="20">
        <v>1527</v>
      </c>
      <c r="V1530" s="52"/>
      <c r="AQ1530" s="27"/>
      <c r="AS1530" s="3"/>
      <c r="AT1530" s="4"/>
      <c r="AZ1530" s="5"/>
      <c r="BA1530" s="5"/>
      <c r="BD1530" s="6"/>
      <c r="BE1530" s="5"/>
      <c r="BF1530" s="5"/>
      <c r="BJ1530" s="5"/>
      <c r="BK1530" s="5"/>
      <c r="BO1530" s="5"/>
      <c r="BP1530" s="5"/>
      <c r="BT1530" s="5"/>
      <c r="BU1530" s="5"/>
      <c r="BY1530" s="5"/>
      <c r="BZ1530" s="5"/>
      <c r="CD1530" s="5"/>
      <c r="CE1530" s="5"/>
      <c r="CI1530" s="5"/>
      <c r="CJ1530" s="5"/>
      <c r="CN1530" s="5"/>
      <c r="CO1530" s="5"/>
      <c r="CS1530" s="5"/>
      <c r="CT1530" s="5"/>
      <c r="CX1530" s="5"/>
      <c r="CY1530" s="5"/>
      <c r="DC1530" s="5"/>
      <c r="DD1530" s="5"/>
      <c r="DH1530" s="5"/>
      <c r="DI1530" s="5"/>
      <c r="DM1530" s="5"/>
      <c r="DN1530" s="5"/>
      <c r="DR1530" s="30"/>
    </row>
    <row r="1531" spans="1:122" ht="13.5" customHeight="1" x14ac:dyDescent="0.15">
      <c r="A1531" s="20">
        <v>1528</v>
      </c>
      <c r="V1531" s="52"/>
      <c r="AQ1531" s="27"/>
      <c r="AS1531" s="3"/>
      <c r="AT1531" s="4"/>
      <c r="AZ1531" s="5"/>
      <c r="BA1531" s="5"/>
      <c r="BD1531" s="6"/>
      <c r="BE1531" s="5"/>
      <c r="BF1531" s="5"/>
      <c r="BJ1531" s="5"/>
      <c r="BK1531" s="5"/>
      <c r="BO1531" s="5"/>
      <c r="BP1531" s="5"/>
      <c r="BT1531" s="5"/>
      <c r="BU1531" s="5"/>
      <c r="BY1531" s="5"/>
      <c r="BZ1531" s="5"/>
      <c r="CD1531" s="5"/>
      <c r="CE1531" s="5"/>
      <c r="CI1531" s="5"/>
      <c r="CJ1531" s="5"/>
      <c r="CN1531" s="5"/>
      <c r="CO1531" s="5"/>
      <c r="CS1531" s="5"/>
      <c r="CT1531" s="5"/>
      <c r="CX1531" s="5"/>
      <c r="CY1531" s="5"/>
      <c r="DC1531" s="5"/>
      <c r="DD1531" s="5"/>
      <c r="DH1531" s="5"/>
      <c r="DI1531" s="5"/>
      <c r="DM1531" s="5"/>
      <c r="DN1531" s="5"/>
      <c r="DR1531" s="30"/>
    </row>
    <row r="1532" spans="1:122" ht="13.5" customHeight="1" x14ac:dyDescent="0.15">
      <c r="A1532" s="20">
        <v>1529</v>
      </c>
      <c r="V1532" s="52"/>
      <c r="AQ1532" s="27"/>
      <c r="AS1532" s="3"/>
      <c r="AT1532" s="4"/>
      <c r="AZ1532" s="5"/>
      <c r="BA1532" s="5"/>
      <c r="BD1532" s="6"/>
      <c r="BE1532" s="5"/>
      <c r="BF1532" s="5"/>
      <c r="BJ1532" s="5"/>
      <c r="BK1532" s="5"/>
      <c r="BO1532" s="5"/>
      <c r="BP1532" s="5"/>
      <c r="BT1532" s="5"/>
      <c r="BU1532" s="5"/>
      <c r="BY1532" s="5"/>
      <c r="BZ1532" s="5"/>
      <c r="CD1532" s="5"/>
      <c r="CE1532" s="5"/>
      <c r="CI1532" s="5"/>
      <c r="CJ1532" s="5"/>
      <c r="CN1532" s="5"/>
      <c r="CO1532" s="5"/>
      <c r="CS1532" s="5"/>
      <c r="CT1532" s="5"/>
      <c r="CX1532" s="5"/>
      <c r="CY1532" s="5"/>
      <c r="DC1532" s="5"/>
      <c r="DD1532" s="5"/>
      <c r="DH1532" s="5"/>
      <c r="DI1532" s="5"/>
      <c r="DM1532" s="5"/>
      <c r="DN1532" s="5"/>
      <c r="DR1532" s="30"/>
    </row>
    <row r="1533" spans="1:122" ht="13.5" customHeight="1" x14ac:dyDescent="0.15">
      <c r="A1533" s="20">
        <v>1530</v>
      </c>
      <c r="V1533" s="52"/>
      <c r="AQ1533" s="27"/>
      <c r="AS1533" s="3"/>
      <c r="AT1533" s="4"/>
      <c r="AZ1533" s="5"/>
      <c r="BA1533" s="5"/>
      <c r="BD1533" s="6"/>
      <c r="BE1533" s="5"/>
      <c r="BF1533" s="5"/>
      <c r="BJ1533" s="5"/>
      <c r="BK1533" s="5"/>
      <c r="BO1533" s="5"/>
      <c r="BP1533" s="5"/>
      <c r="BT1533" s="5"/>
      <c r="BU1533" s="5"/>
      <c r="BY1533" s="5"/>
      <c r="BZ1533" s="5"/>
      <c r="CD1533" s="5"/>
      <c r="CE1533" s="5"/>
      <c r="CI1533" s="5"/>
      <c r="CJ1533" s="5"/>
      <c r="CN1533" s="5"/>
      <c r="CO1533" s="5"/>
      <c r="CS1533" s="5"/>
      <c r="CT1533" s="5"/>
      <c r="CX1533" s="5"/>
      <c r="CY1533" s="5"/>
      <c r="DC1533" s="5"/>
      <c r="DD1533" s="5"/>
      <c r="DH1533" s="5"/>
      <c r="DI1533" s="5"/>
      <c r="DM1533" s="5"/>
      <c r="DN1533" s="5"/>
      <c r="DR1533" s="30"/>
    </row>
    <row r="1534" spans="1:122" ht="13.5" customHeight="1" x14ac:dyDescent="0.15">
      <c r="A1534" s="20">
        <v>1531</v>
      </c>
      <c r="V1534" s="52"/>
      <c r="AQ1534" s="27"/>
      <c r="AS1534" s="3"/>
      <c r="AT1534" s="4"/>
      <c r="AZ1534" s="5"/>
      <c r="BA1534" s="5"/>
      <c r="BD1534" s="6"/>
      <c r="BE1534" s="5"/>
      <c r="BF1534" s="5"/>
      <c r="BJ1534" s="5"/>
      <c r="BK1534" s="5"/>
      <c r="BO1534" s="5"/>
      <c r="BP1534" s="5"/>
      <c r="BT1534" s="5"/>
      <c r="BU1534" s="5"/>
      <c r="BY1534" s="5"/>
      <c r="BZ1534" s="5"/>
      <c r="CD1534" s="5"/>
      <c r="CE1534" s="5"/>
      <c r="CI1534" s="5"/>
      <c r="CJ1534" s="5"/>
      <c r="CN1534" s="5"/>
      <c r="CO1534" s="5"/>
      <c r="CS1534" s="5"/>
      <c r="CT1534" s="5"/>
      <c r="CX1534" s="5"/>
      <c r="CY1534" s="5"/>
      <c r="DC1534" s="5"/>
      <c r="DD1534" s="5"/>
      <c r="DH1534" s="5"/>
      <c r="DI1534" s="5"/>
      <c r="DM1534" s="5"/>
      <c r="DN1534" s="5"/>
      <c r="DR1534" s="30"/>
    </row>
    <row r="1535" spans="1:122" ht="13.5" customHeight="1" x14ac:dyDescent="0.15">
      <c r="A1535" s="20">
        <v>1532</v>
      </c>
      <c r="V1535" s="52"/>
      <c r="AQ1535" s="27"/>
      <c r="AS1535" s="3"/>
      <c r="AT1535" s="4"/>
      <c r="AZ1535" s="5"/>
      <c r="BA1535" s="5"/>
      <c r="BD1535" s="6"/>
      <c r="BE1535" s="5"/>
      <c r="BF1535" s="5"/>
      <c r="BJ1535" s="5"/>
      <c r="BK1535" s="5"/>
      <c r="BO1535" s="5"/>
      <c r="BP1535" s="5"/>
      <c r="BT1535" s="5"/>
      <c r="BU1535" s="5"/>
      <c r="BY1535" s="5"/>
      <c r="BZ1535" s="5"/>
      <c r="CD1535" s="5"/>
      <c r="CE1535" s="5"/>
      <c r="CI1535" s="5"/>
      <c r="CJ1535" s="5"/>
      <c r="CN1535" s="5"/>
      <c r="CO1535" s="5"/>
      <c r="CS1535" s="5"/>
      <c r="CT1535" s="5"/>
      <c r="CX1535" s="5"/>
      <c r="CY1535" s="5"/>
      <c r="DC1535" s="5"/>
      <c r="DD1535" s="5"/>
      <c r="DH1535" s="5"/>
      <c r="DI1535" s="5"/>
      <c r="DM1535" s="5"/>
      <c r="DN1535" s="5"/>
      <c r="DR1535" s="30"/>
    </row>
    <row r="1536" spans="1:122" ht="13.5" customHeight="1" x14ac:dyDescent="0.15">
      <c r="A1536" s="20">
        <v>1533</v>
      </c>
      <c r="V1536" s="52"/>
      <c r="AQ1536" s="27"/>
      <c r="AS1536" s="3"/>
      <c r="AT1536" s="4"/>
      <c r="AZ1536" s="5"/>
      <c r="BA1536" s="5"/>
      <c r="BD1536" s="6"/>
      <c r="BE1536" s="5"/>
      <c r="BF1536" s="5"/>
      <c r="BJ1536" s="5"/>
      <c r="BK1536" s="5"/>
      <c r="BO1536" s="5"/>
      <c r="BP1536" s="5"/>
      <c r="BT1536" s="5"/>
      <c r="BU1536" s="5"/>
      <c r="BY1536" s="5"/>
      <c r="BZ1536" s="5"/>
      <c r="CD1536" s="5"/>
      <c r="CE1536" s="5"/>
      <c r="CI1536" s="5"/>
      <c r="CJ1536" s="5"/>
      <c r="CN1536" s="5"/>
      <c r="CO1536" s="5"/>
      <c r="CS1536" s="5"/>
      <c r="CT1536" s="5"/>
      <c r="CX1536" s="5"/>
      <c r="CY1536" s="5"/>
      <c r="DC1536" s="5"/>
      <c r="DD1536" s="5"/>
      <c r="DH1536" s="5"/>
      <c r="DI1536" s="5"/>
      <c r="DM1536" s="5"/>
      <c r="DN1536" s="5"/>
      <c r="DR1536" s="30"/>
    </row>
    <row r="1537" spans="1:122" ht="13.5" customHeight="1" x14ac:dyDescent="0.15">
      <c r="A1537" s="20">
        <v>1534</v>
      </c>
      <c r="V1537" s="52"/>
      <c r="AQ1537" s="27"/>
      <c r="AS1537" s="3"/>
      <c r="AT1537" s="4"/>
      <c r="AZ1537" s="5"/>
      <c r="BA1537" s="5"/>
      <c r="BD1537" s="6"/>
      <c r="BE1537" s="5"/>
      <c r="BF1537" s="5"/>
      <c r="BJ1537" s="5"/>
      <c r="BK1537" s="5"/>
      <c r="BO1537" s="5"/>
      <c r="BP1537" s="5"/>
      <c r="BT1537" s="5"/>
      <c r="BU1537" s="5"/>
      <c r="BY1537" s="5"/>
      <c r="BZ1537" s="5"/>
      <c r="CD1537" s="5"/>
      <c r="CE1537" s="5"/>
      <c r="CI1537" s="5"/>
      <c r="CJ1537" s="5"/>
      <c r="CN1537" s="5"/>
      <c r="CO1537" s="5"/>
      <c r="CS1537" s="5"/>
      <c r="CT1537" s="5"/>
      <c r="CX1537" s="5"/>
      <c r="CY1537" s="5"/>
      <c r="DC1537" s="5"/>
      <c r="DD1537" s="5"/>
      <c r="DH1537" s="5"/>
      <c r="DI1537" s="5"/>
      <c r="DM1537" s="5"/>
      <c r="DN1537" s="5"/>
      <c r="DR1537" s="30"/>
    </row>
    <row r="1538" spans="1:122" ht="13.5" customHeight="1" x14ac:dyDescent="0.15">
      <c r="A1538" s="20">
        <v>1535</v>
      </c>
      <c r="V1538" s="52"/>
      <c r="AQ1538" s="27"/>
      <c r="AS1538" s="3"/>
      <c r="AT1538" s="4"/>
      <c r="AZ1538" s="5"/>
      <c r="BA1538" s="5"/>
      <c r="BD1538" s="6"/>
      <c r="BE1538" s="5"/>
      <c r="BF1538" s="5"/>
      <c r="BJ1538" s="5"/>
      <c r="BK1538" s="5"/>
      <c r="BO1538" s="5"/>
      <c r="BP1538" s="5"/>
      <c r="BT1538" s="5"/>
      <c r="BU1538" s="5"/>
      <c r="BY1538" s="5"/>
      <c r="BZ1538" s="5"/>
      <c r="CD1538" s="5"/>
      <c r="CE1538" s="5"/>
      <c r="CI1538" s="5"/>
      <c r="CJ1538" s="5"/>
      <c r="CN1538" s="5"/>
      <c r="CO1538" s="5"/>
      <c r="CS1538" s="5"/>
      <c r="CT1538" s="5"/>
      <c r="CX1538" s="5"/>
      <c r="CY1538" s="5"/>
      <c r="DC1538" s="5"/>
      <c r="DD1538" s="5"/>
      <c r="DH1538" s="5"/>
      <c r="DI1538" s="5"/>
      <c r="DM1538" s="5"/>
      <c r="DN1538" s="5"/>
      <c r="DR1538" s="30"/>
    </row>
    <row r="1539" spans="1:122" ht="13.5" customHeight="1" x14ac:dyDescent="0.15">
      <c r="A1539" s="20">
        <v>1536</v>
      </c>
      <c r="V1539" s="52"/>
      <c r="AQ1539" s="27"/>
      <c r="AS1539" s="3"/>
      <c r="AT1539" s="4"/>
      <c r="AZ1539" s="5"/>
      <c r="BA1539" s="5"/>
      <c r="BD1539" s="6"/>
      <c r="BE1539" s="5"/>
      <c r="BF1539" s="5"/>
      <c r="BJ1539" s="5"/>
      <c r="BK1539" s="5"/>
      <c r="BO1539" s="5"/>
      <c r="BP1539" s="5"/>
      <c r="BT1539" s="5"/>
      <c r="BU1539" s="5"/>
      <c r="BY1539" s="5"/>
      <c r="BZ1539" s="5"/>
      <c r="CD1539" s="5"/>
      <c r="CE1539" s="5"/>
      <c r="CI1539" s="5"/>
      <c r="CJ1539" s="5"/>
      <c r="CN1539" s="5"/>
      <c r="CO1539" s="5"/>
      <c r="CS1539" s="5"/>
      <c r="CT1539" s="5"/>
      <c r="CX1539" s="5"/>
      <c r="CY1539" s="5"/>
      <c r="DC1539" s="5"/>
      <c r="DD1539" s="5"/>
      <c r="DH1539" s="5"/>
      <c r="DI1539" s="5"/>
      <c r="DM1539" s="5"/>
      <c r="DN1539" s="5"/>
      <c r="DR1539" s="30"/>
    </row>
    <row r="1540" spans="1:122" ht="13.5" customHeight="1" x14ac:dyDescent="0.15">
      <c r="A1540" s="20">
        <v>1537</v>
      </c>
      <c r="V1540" s="52"/>
      <c r="AQ1540" s="27"/>
      <c r="AS1540" s="3"/>
      <c r="AT1540" s="4"/>
      <c r="AZ1540" s="5"/>
      <c r="BA1540" s="5"/>
      <c r="BD1540" s="6"/>
      <c r="BE1540" s="5"/>
      <c r="BF1540" s="5"/>
      <c r="BJ1540" s="5"/>
      <c r="BK1540" s="5"/>
      <c r="BO1540" s="5"/>
      <c r="BP1540" s="5"/>
      <c r="BT1540" s="5"/>
      <c r="BU1540" s="5"/>
      <c r="BY1540" s="5"/>
      <c r="BZ1540" s="5"/>
      <c r="CD1540" s="5"/>
      <c r="CE1540" s="5"/>
      <c r="CI1540" s="5"/>
      <c r="CJ1540" s="5"/>
      <c r="CN1540" s="5"/>
      <c r="CO1540" s="5"/>
      <c r="CS1540" s="5"/>
      <c r="CT1540" s="5"/>
      <c r="CX1540" s="5"/>
      <c r="CY1540" s="5"/>
      <c r="DC1540" s="5"/>
      <c r="DD1540" s="5"/>
      <c r="DH1540" s="5"/>
      <c r="DI1540" s="5"/>
      <c r="DM1540" s="5"/>
      <c r="DN1540" s="5"/>
      <c r="DR1540" s="30"/>
    </row>
    <row r="1541" spans="1:122" ht="13.5" customHeight="1" x14ac:dyDescent="0.15">
      <c r="A1541" s="20">
        <v>1538</v>
      </c>
      <c r="V1541" s="52"/>
      <c r="AQ1541" s="27"/>
      <c r="AS1541" s="3"/>
      <c r="AT1541" s="4"/>
      <c r="AZ1541" s="5"/>
      <c r="BA1541" s="5"/>
      <c r="BD1541" s="6"/>
      <c r="BE1541" s="5"/>
      <c r="BF1541" s="5"/>
      <c r="BJ1541" s="5"/>
      <c r="BK1541" s="5"/>
      <c r="BO1541" s="5"/>
      <c r="BP1541" s="5"/>
      <c r="BT1541" s="5"/>
      <c r="BU1541" s="5"/>
      <c r="BY1541" s="5"/>
      <c r="BZ1541" s="5"/>
      <c r="CD1541" s="5"/>
      <c r="CE1541" s="5"/>
      <c r="CI1541" s="5"/>
      <c r="CJ1541" s="5"/>
      <c r="CN1541" s="5"/>
      <c r="CO1541" s="5"/>
      <c r="CS1541" s="5"/>
      <c r="CT1541" s="5"/>
      <c r="CX1541" s="5"/>
      <c r="CY1541" s="5"/>
      <c r="DC1541" s="5"/>
      <c r="DD1541" s="5"/>
      <c r="DH1541" s="5"/>
      <c r="DI1541" s="5"/>
      <c r="DM1541" s="5"/>
      <c r="DN1541" s="5"/>
      <c r="DR1541" s="30"/>
    </row>
    <row r="1542" spans="1:122" ht="13.5" customHeight="1" x14ac:dyDescent="0.15">
      <c r="A1542" s="20">
        <v>1539</v>
      </c>
      <c r="V1542" s="52"/>
      <c r="AQ1542" s="27"/>
      <c r="AS1542" s="3"/>
      <c r="AT1542" s="4"/>
      <c r="AZ1542" s="5"/>
      <c r="BA1542" s="5"/>
      <c r="BD1542" s="6"/>
      <c r="BE1542" s="5"/>
      <c r="BF1542" s="5"/>
      <c r="BJ1542" s="5"/>
      <c r="BK1542" s="5"/>
      <c r="BO1542" s="5"/>
      <c r="BP1542" s="5"/>
      <c r="BT1542" s="5"/>
      <c r="BU1542" s="5"/>
      <c r="BY1542" s="5"/>
      <c r="BZ1542" s="5"/>
      <c r="CD1542" s="5"/>
      <c r="CE1542" s="5"/>
      <c r="CI1542" s="5"/>
      <c r="CJ1542" s="5"/>
      <c r="CN1542" s="5"/>
      <c r="CO1542" s="5"/>
      <c r="CS1542" s="5"/>
      <c r="CT1542" s="5"/>
      <c r="CX1542" s="5"/>
      <c r="CY1542" s="5"/>
      <c r="DC1542" s="5"/>
      <c r="DD1542" s="5"/>
      <c r="DH1542" s="5"/>
      <c r="DI1542" s="5"/>
      <c r="DM1542" s="5"/>
      <c r="DN1542" s="5"/>
      <c r="DR1542" s="30"/>
    </row>
    <row r="1543" spans="1:122" ht="13.5" customHeight="1" x14ac:dyDescent="0.15">
      <c r="A1543" s="20">
        <v>1540</v>
      </c>
      <c r="V1543" s="52"/>
      <c r="AQ1543" s="27"/>
      <c r="AS1543" s="3"/>
      <c r="AT1543" s="4"/>
      <c r="AZ1543" s="5"/>
      <c r="BA1543" s="5"/>
      <c r="BD1543" s="6"/>
      <c r="BE1543" s="5"/>
      <c r="BF1543" s="5"/>
      <c r="BJ1543" s="5"/>
      <c r="BK1543" s="5"/>
      <c r="BO1543" s="5"/>
      <c r="BP1543" s="5"/>
      <c r="BT1543" s="5"/>
      <c r="BU1543" s="5"/>
      <c r="BY1543" s="5"/>
      <c r="BZ1543" s="5"/>
      <c r="CD1543" s="5"/>
      <c r="CE1543" s="5"/>
      <c r="CI1543" s="5"/>
      <c r="CJ1543" s="5"/>
      <c r="CN1543" s="5"/>
      <c r="CO1543" s="5"/>
      <c r="CS1543" s="5"/>
      <c r="CT1543" s="5"/>
      <c r="CX1543" s="5"/>
      <c r="CY1543" s="5"/>
      <c r="DC1543" s="5"/>
      <c r="DD1543" s="5"/>
      <c r="DH1543" s="5"/>
      <c r="DI1543" s="5"/>
      <c r="DM1543" s="5"/>
      <c r="DN1543" s="5"/>
      <c r="DR1543" s="30"/>
    </row>
    <row r="1544" spans="1:122" ht="13.5" customHeight="1" x14ac:dyDescent="0.15">
      <c r="A1544" s="20">
        <v>1541</v>
      </c>
      <c r="V1544" s="52"/>
      <c r="AQ1544" s="27"/>
      <c r="AS1544" s="3"/>
      <c r="AT1544" s="4"/>
      <c r="AZ1544" s="5"/>
      <c r="BA1544" s="5"/>
      <c r="BD1544" s="6"/>
      <c r="BE1544" s="5"/>
      <c r="BF1544" s="5"/>
      <c r="BJ1544" s="5"/>
      <c r="BK1544" s="5"/>
      <c r="BO1544" s="5"/>
      <c r="BP1544" s="5"/>
      <c r="BT1544" s="5"/>
      <c r="BU1544" s="5"/>
      <c r="BY1544" s="5"/>
      <c r="BZ1544" s="5"/>
      <c r="CD1544" s="5"/>
      <c r="CE1544" s="5"/>
      <c r="CI1544" s="5"/>
      <c r="CJ1544" s="5"/>
      <c r="CN1544" s="5"/>
      <c r="CO1544" s="5"/>
      <c r="CS1544" s="5"/>
      <c r="CT1544" s="5"/>
      <c r="CX1544" s="5"/>
      <c r="CY1544" s="5"/>
      <c r="DC1544" s="5"/>
      <c r="DD1544" s="5"/>
      <c r="DH1544" s="5"/>
      <c r="DI1544" s="5"/>
      <c r="DM1544" s="5"/>
      <c r="DN1544" s="5"/>
      <c r="DR1544" s="30"/>
    </row>
    <row r="1545" spans="1:122" ht="13.5" customHeight="1" x14ac:dyDescent="0.15">
      <c r="A1545" s="20">
        <v>1542</v>
      </c>
      <c r="V1545" s="52"/>
      <c r="AQ1545" s="27"/>
      <c r="AS1545" s="3"/>
      <c r="AT1545" s="4"/>
      <c r="AZ1545" s="5"/>
      <c r="BA1545" s="5"/>
      <c r="BD1545" s="6"/>
      <c r="BE1545" s="5"/>
      <c r="BF1545" s="5"/>
      <c r="BJ1545" s="5"/>
      <c r="BK1545" s="5"/>
      <c r="BO1545" s="5"/>
      <c r="BP1545" s="5"/>
      <c r="BT1545" s="5"/>
      <c r="BU1545" s="5"/>
      <c r="BY1545" s="5"/>
      <c r="BZ1545" s="5"/>
      <c r="CD1545" s="5"/>
      <c r="CE1545" s="5"/>
      <c r="CI1545" s="5"/>
      <c r="CJ1545" s="5"/>
      <c r="CN1545" s="5"/>
      <c r="CO1545" s="5"/>
      <c r="CS1545" s="5"/>
      <c r="CT1545" s="5"/>
      <c r="CX1545" s="5"/>
      <c r="CY1545" s="5"/>
      <c r="DC1545" s="5"/>
      <c r="DD1545" s="5"/>
      <c r="DH1545" s="5"/>
      <c r="DI1545" s="5"/>
      <c r="DM1545" s="5"/>
      <c r="DN1545" s="5"/>
      <c r="DR1545" s="30"/>
    </row>
    <row r="1546" spans="1:122" ht="13.5" customHeight="1" x14ac:dyDescent="0.15">
      <c r="A1546" s="20">
        <v>1543</v>
      </c>
      <c r="V1546" s="52"/>
      <c r="AQ1546" s="27"/>
      <c r="AS1546" s="3"/>
      <c r="AT1546" s="4"/>
      <c r="AZ1546" s="5"/>
      <c r="BA1546" s="5"/>
      <c r="BD1546" s="6"/>
      <c r="BE1546" s="5"/>
      <c r="BF1546" s="5"/>
      <c r="BJ1546" s="5"/>
      <c r="BK1546" s="5"/>
      <c r="BO1546" s="5"/>
      <c r="BP1546" s="5"/>
      <c r="BT1546" s="5"/>
      <c r="BU1546" s="5"/>
      <c r="BY1546" s="5"/>
      <c r="BZ1546" s="5"/>
      <c r="CD1546" s="5"/>
      <c r="CE1546" s="5"/>
      <c r="CI1546" s="5"/>
      <c r="CJ1546" s="5"/>
      <c r="CN1546" s="5"/>
      <c r="CO1546" s="5"/>
      <c r="CS1546" s="5"/>
      <c r="CT1546" s="5"/>
      <c r="CX1546" s="5"/>
      <c r="CY1546" s="5"/>
      <c r="DC1546" s="5"/>
      <c r="DD1546" s="5"/>
      <c r="DH1546" s="5"/>
      <c r="DI1546" s="5"/>
      <c r="DM1546" s="5"/>
      <c r="DN1546" s="5"/>
      <c r="DR1546" s="30"/>
    </row>
    <row r="1547" spans="1:122" ht="13.5" customHeight="1" x14ac:dyDescent="0.15">
      <c r="A1547" s="20">
        <v>1544</v>
      </c>
      <c r="V1547" s="52"/>
      <c r="AQ1547" s="27"/>
      <c r="AS1547" s="3"/>
      <c r="AT1547" s="4"/>
      <c r="AZ1547" s="5"/>
      <c r="BA1547" s="5"/>
      <c r="BD1547" s="6"/>
      <c r="BE1547" s="5"/>
      <c r="BF1547" s="5"/>
      <c r="BJ1547" s="5"/>
      <c r="BK1547" s="5"/>
      <c r="BO1547" s="5"/>
      <c r="BP1547" s="5"/>
      <c r="BT1547" s="5"/>
      <c r="BU1547" s="5"/>
      <c r="BY1547" s="5"/>
      <c r="BZ1547" s="5"/>
      <c r="CD1547" s="5"/>
      <c r="CE1547" s="5"/>
      <c r="CI1547" s="5"/>
      <c r="CJ1547" s="5"/>
      <c r="CN1547" s="5"/>
      <c r="CO1547" s="5"/>
      <c r="CS1547" s="5"/>
      <c r="CT1547" s="5"/>
      <c r="CX1547" s="5"/>
      <c r="CY1547" s="5"/>
      <c r="DC1547" s="5"/>
      <c r="DD1547" s="5"/>
      <c r="DH1547" s="5"/>
      <c r="DI1547" s="5"/>
      <c r="DM1547" s="5"/>
      <c r="DN1547" s="5"/>
      <c r="DR1547" s="30"/>
    </row>
    <row r="1548" spans="1:122" ht="13.5" customHeight="1" x14ac:dyDescent="0.15">
      <c r="A1548" s="20">
        <v>1545</v>
      </c>
      <c r="V1548" s="52"/>
      <c r="AQ1548" s="27"/>
      <c r="AS1548" s="3"/>
      <c r="AT1548" s="4"/>
      <c r="AZ1548" s="5"/>
      <c r="BA1548" s="5"/>
      <c r="BD1548" s="6"/>
      <c r="BE1548" s="5"/>
      <c r="BF1548" s="5"/>
      <c r="BJ1548" s="5"/>
      <c r="BK1548" s="5"/>
      <c r="BO1548" s="5"/>
      <c r="BP1548" s="5"/>
      <c r="BT1548" s="5"/>
      <c r="BU1548" s="5"/>
      <c r="BY1548" s="5"/>
      <c r="BZ1548" s="5"/>
      <c r="CD1548" s="5"/>
      <c r="CE1548" s="5"/>
      <c r="CI1548" s="5"/>
      <c r="CJ1548" s="5"/>
      <c r="CN1548" s="5"/>
      <c r="CO1548" s="5"/>
      <c r="CS1548" s="5"/>
      <c r="CT1548" s="5"/>
      <c r="CX1548" s="5"/>
      <c r="CY1548" s="5"/>
      <c r="DC1548" s="5"/>
      <c r="DD1548" s="5"/>
      <c r="DH1548" s="5"/>
      <c r="DI1548" s="5"/>
      <c r="DM1548" s="5"/>
      <c r="DN1548" s="5"/>
      <c r="DR1548" s="30"/>
    </row>
    <row r="1549" spans="1:122" ht="13.5" customHeight="1" x14ac:dyDescent="0.15">
      <c r="A1549" s="20">
        <v>1546</v>
      </c>
      <c r="V1549" s="52"/>
      <c r="AQ1549" s="27"/>
      <c r="AS1549" s="3"/>
      <c r="AT1549" s="4"/>
      <c r="AZ1549" s="5"/>
      <c r="BA1549" s="5"/>
      <c r="BD1549" s="6"/>
      <c r="BE1549" s="5"/>
      <c r="BF1549" s="5"/>
      <c r="BJ1549" s="5"/>
      <c r="BK1549" s="5"/>
      <c r="BO1549" s="5"/>
      <c r="BP1549" s="5"/>
      <c r="BT1549" s="5"/>
      <c r="BU1549" s="5"/>
      <c r="BY1549" s="5"/>
      <c r="BZ1549" s="5"/>
      <c r="CD1549" s="5"/>
      <c r="CE1549" s="5"/>
      <c r="CI1549" s="5"/>
      <c r="CJ1549" s="5"/>
      <c r="CN1549" s="5"/>
      <c r="CO1549" s="5"/>
      <c r="CS1549" s="5"/>
      <c r="CT1549" s="5"/>
      <c r="CX1549" s="5"/>
      <c r="CY1549" s="5"/>
      <c r="DC1549" s="5"/>
      <c r="DD1549" s="5"/>
      <c r="DH1549" s="5"/>
      <c r="DI1549" s="5"/>
      <c r="DM1549" s="5"/>
      <c r="DN1549" s="5"/>
      <c r="DR1549" s="30"/>
    </row>
    <row r="1550" spans="1:122" ht="13.5" customHeight="1" x14ac:dyDescent="0.15">
      <c r="A1550" s="20">
        <v>1547</v>
      </c>
      <c r="V1550" s="52"/>
      <c r="AQ1550" s="27"/>
      <c r="AS1550" s="3"/>
      <c r="AT1550" s="4"/>
      <c r="AZ1550" s="5"/>
      <c r="BA1550" s="5"/>
      <c r="BD1550" s="6"/>
      <c r="BE1550" s="5"/>
      <c r="BF1550" s="5"/>
      <c r="BJ1550" s="5"/>
      <c r="BK1550" s="5"/>
      <c r="BO1550" s="5"/>
      <c r="BP1550" s="5"/>
      <c r="BT1550" s="5"/>
      <c r="BU1550" s="5"/>
      <c r="BY1550" s="5"/>
      <c r="BZ1550" s="5"/>
      <c r="CD1550" s="5"/>
      <c r="CE1550" s="5"/>
      <c r="CI1550" s="5"/>
      <c r="CJ1550" s="5"/>
      <c r="CN1550" s="5"/>
      <c r="CO1550" s="5"/>
      <c r="CS1550" s="5"/>
      <c r="CT1550" s="5"/>
      <c r="CX1550" s="5"/>
      <c r="CY1550" s="5"/>
      <c r="DC1550" s="5"/>
      <c r="DD1550" s="5"/>
      <c r="DH1550" s="5"/>
      <c r="DI1550" s="5"/>
      <c r="DM1550" s="5"/>
      <c r="DN1550" s="5"/>
      <c r="DR1550" s="30"/>
    </row>
    <row r="1551" spans="1:122" ht="13.5" customHeight="1" x14ac:dyDescent="0.15">
      <c r="A1551" s="20">
        <v>1548</v>
      </c>
      <c r="V1551" s="52"/>
      <c r="AQ1551" s="27"/>
      <c r="AS1551" s="3"/>
      <c r="AT1551" s="4"/>
      <c r="AZ1551" s="5"/>
      <c r="BA1551" s="5"/>
      <c r="BD1551" s="6"/>
      <c r="BE1551" s="5"/>
      <c r="BF1551" s="5"/>
      <c r="BJ1551" s="5"/>
      <c r="BK1551" s="5"/>
      <c r="BO1551" s="5"/>
      <c r="BP1551" s="5"/>
      <c r="BT1551" s="5"/>
      <c r="BU1551" s="5"/>
      <c r="BY1551" s="5"/>
      <c r="BZ1551" s="5"/>
      <c r="CD1551" s="5"/>
      <c r="CE1551" s="5"/>
      <c r="CI1551" s="5"/>
      <c r="CJ1551" s="5"/>
      <c r="CN1551" s="5"/>
      <c r="CO1551" s="5"/>
      <c r="CS1551" s="5"/>
      <c r="CT1551" s="5"/>
      <c r="CX1551" s="5"/>
      <c r="CY1551" s="5"/>
      <c r="DC1551" s="5"/>
      <c r="DD1551" s="5"/>
      <c r="DH1551" s="5"/>
      <c r="DI1551" s="5"/>
      <c r="DM1551" s="5"/>
      <c r="DN1551" s="5"/>
      <c r="DR1551" s="30"/>
    </row>
    <row r="1552" spans="1:122" ht="13.5" customHeight="1" x14ac:dyDescent="0.15">
      <c r="A1552" s="20">
        <v>1549</v>
      </c>
      <c r="V1552" s="52"/>
      <c r="AQ1552" s="27"/>
      <c r="AS1552" s="3"/>
      <c r="AT1552" s="4"/>
      <c r="AZ1552" s="5"/>
      <c r="BA1552" s="5"/>
      <c r="BD1552" s="6"/>
      <c r="BE1552" s="5"/>
      <c r="BF1552" s="5"/>
      <c r="BJ1552" s="5"/>
      <c r="BK1552" s="5"/>
      <c r="BO1552" s="5"/>
      <c r="BP1552" s="5"/>
      <c r="BT1552" s="5"/>
      <c r="BU1552" s="5"/>
      <c r="BY1552" s="5"/>
      <c r="BZ1552" s="5"/>
      <c r="CD1552" s="5"/>
      <c r="CE1552" s="5"/>
      <c r="CI1552" s="5"/>
      <c r="CJ1552" s="5"/>
      <c r="CN1552" s="5"/>
      <c r="CO1552" s="5"/>
      <c r="CS1552" s="5"/>
      <c r="CT1552" s="5"/>
      <c r="CX1552" s="5"/>
      <c r="CY1552" s="5"/>
      <c r="DC1552" s="5"/>
      <c r="DD1552" s="5"/>
      <c r="DH1552" s="5"/>
      <c r="DI1552" s="5"/>
      <c r="DM1552" s="5"/>
      <c r="DN1552" s="5"/>
      <c r="DR1552" s="30"/>
    </row>
    <row r="1553" spans="1:122" ht="13.5" customHeight="1" x14ac:dyDescent="0.15">
      <c r="A1553" s="20">
        <v>1550</v>
      </c>
      <c r="V1553" s="52"/>
      <c r="AQ1553" s="27"/>
      <c r="AS1553" s="3"/>
      <c r="AT1553" s="4"/>
      <c r="AZ1553" s="5"/>
      <c r="BA1553" s="5"/>
      <c r="BD1553" s="6"/>
      <c r="BE1553" s="5"/>
      <c r="BF1553" s="5"/>
      <c r="BJ1553" s="5"/>
      <c r="BK1553" s="5"/>
      <c r="BO1553" s="5"/>
      <c r="BP1553" s="5"/>
      <c r="BT1553" s="5"/>
      <c r="BU1553" s="5"/>
      <c r="BY1553" s="5"/>
      <c r="BZ1553" s="5"/>
      <c r="CD1553" s="5"/>
      <c r="CE1553" s="5"/>
      <c r="CI1553" s="5"/>
      <c r="CJ1553" s="5"/>
      <c r="CN1553" s="5"/>
      <c r="CO1553" s="5"/>
      <c r="CS1553" s="5"/>
      <c r="CT1553" s="5"/>
      <c r="CX1553" s="5"/>
      <c r="CY1553" s="5"/>
      <c r="DC1553" s="5"/>
      <c r="DD1553" s="5"/>
      <c r="DH1553" s="5"/>
      <c r="DI1553" s="5"/>
      <c r="DM1553" s="5"/>
      <c r="DN1553" s="5"/>
      <c r="DR1553" s="30"/>
    </row>
    <row r="1554" spans="1:122" ht="13.5" customHeight="1" x14ac:dyDescent="0.15">
      <c r="A1554" s="20">
        <v>1551</v>
      </c>
      <c r="V1554" s="52"/>
      <c r="AQ1554" s="27"/>
      <c r="AS1554" s="3"/>
      <c r="AT1554" s="4"/>
      <c r="AZ1554" s="5"/>
      <c r="BA1554" s="5"/>
      <c r="BD1554" s="6"/>
      <c r="BE1554" s="5"/>
      <c r="BF1554" s="5"/>
      <c r="BJ1554" s="5"/>
      <c r="BK1554" s="5"/>
      <c r="BO1554" s="5"/>
      <c r="BP1554" s="5"/>
      <c r="BT1554" s="5"/>
      <c r="BU1554" s="5"/>
      <c r="BY1554" s="5"/>
      <c r="BZ1554" s="5"/>
      <c r="CD1554" s="5"/>
      <c r="CE1554" s="5"/>
      <c r="CI1554" s="5"/>
      <c r="CJ1554" s="5"/>
      <c r="CN1554" s="5"/>
      <c r="CO1554" s="5"/>
      <c r="CS1554" s="5"/>
      <c r="CT1554" s="5"/>
      <c r="CX1554" s="5"/>
      <c r="CY1554" s="5"/>
      <c r="DC1554" s="5"/>
      <c r="DD1554" s="5"/>
      <c r="DH1554" s="5"/>
      <c r="DI1554" s="5"/>
      <c r="DM1554" s="5"/>
      <c r="DN1554" s="5"/>
      <c r="DR1554" s="30"/>
    </row>
    <row r="1555" spans="1:122" ht="13.5" customHeight="1" x14ac:dyDescent="0.15">
      <c r="A1555" s="20">
        <v>1552</v>
      </c>
      <c r="V1555" s="52"/>
      <c r="AQ1555" s="27"/>
      <c r="AS1555" s="3"/>
      <c r="AT1555" s="4"/>
      <c r="AZ1555" s="5"/>
      <c r="BA1555" s="5"/>
      <c r="BD1555" s="6"/>
      <c r="BE1555" s="5"/>
      <c r="BF1555" s="5"/>
      <c r="BJ1555" s="5"/>
      <c r="BK1555" s="5"/>
      <c r="BO1555" s="5"/>
      <c r="BP1555" s="5"/>
      <c r="BT1555" s="5"/>
      <c r="BU1555" s="5"/>
      <c r="BY1555" s="5"/>
      <c r="BZ1555" s="5"/>
      <c r="CD1555" s="5"/>
      <c r="CE1555" s="5"/>
      <c r="CI1555" s="5"/>
      <c r="CJ1555" s="5"/>
      <c r="CN1555" s="5"/>
      <c r="CO1555" s="5"/>
      <c r="CS1555" s="5"/>
      <c r="CT1555" s="5"/>
      <c r="CX1555" s="5"/>
      <c r="CY1555" s="5"/>
      <c r="DC1555" s="5"/>
      <c r="DD1555" s="5"/>
      <c r="DH1555" s="5"/>
      <c r="DI1555" s="5"/>
      <c r="DM1555" s="5"/>
      <c r="DN1555" s="5"/>
      <c r="DR1555" s="30"/>
    </row>
    <row r="1556" spans="1:122" ht="13.5" customHeight="1" x14ac:dyDescent="0.15">
      <c r="A1556" s="20">
        <v>1553</v>
      </c>
      <c r="V1556" s="52"/>
      <c r="AQ1556" s="27"/>
      <c r="AS1556" s="3"/>
      <c r="AT1556" s="4"/>
      <c r="AZ1556" s="5"/>
      <c r="BA1556" s="5"/>
      <c r="BD1556" s="6"/>
      <c r="BE1556" s="5"/>
      <c r="BF1556" s="5"/>
      <c r="BJ1556" s="5"/>
      <c r="BK1556" s="5"/>
      <c r="BO1556" s="5"/>
      <c r="BP1556" s="5"/>
      <c r="BT1556" s="5"/>
      <c r="BU1556" s="5"/>
      <c r="BY1556" s="5"/>
      <c r="BZ1556" s="5"/>
      <c r="CD1556" s="5"/>
      <c r="CE1556" s="5"/>
      <c r="CI1556" s="5"/>
      <c r="CJ1556" s="5"/>
      <c r="CN1556" s="5"/>
      <c r="CO1556" s="5"/>
      <c r="CS1556" s="5"/>
      <c r="CT1556" s="5"/>
      <c r="CX1556" s="5"/>
      <c r="CY1556" s="5"/>
      <c r="DC1556" s="5"/>
      <c r="DD1556" s="5"/>
      <c r="DH1556" s="5"/>
      <c r="DI1556" s="5"/>
      <c r="DM1556" s="5"/>
      <c r="DN1556" s="5"/>
      <c r="DR1556" s="30"/>
    </row>
    <row r="1557" spans="1:122" ht="13.5" customHeight="1" x14ac:dyDescent="0.15">
      <c r="A1557" s="20">
        <v>1554</v>
      </c>
      <c r="V1557" s="52"/>
      <c r="AQ1557" s="27"/>
      <c r="AS1557" s="3"/>
      <c r="AT1557" s="4"/>
      <c r="AZ1557" s="5"/>
      <c r="BA1557" s="5"/>
      <c r="BD1557" s="6"/>
      <c r="BE1557" s="5"/>
      <c r="BF1557" s="5"/>
      <c r="BJ1557" s="5"/>
      <c r="BK1557" s="5"/>
      <c r="BO1557" s="5"/>
      <c r="BP1557" s="5"/>
      <c r="BT1557" s="5"/>
      <c r="BU1557" s="5"/>
      <c r="BY1557" s="5"/>
      <c r="BZ1557" s="5"/>
      <c r="CD1557" s="5"/>
      <c r="CE1557" s="5"/>
      <c r="CI1557" s="5"/>
      <c r="CJ1557" s="5"/>
      <c r="CN1557" s="5"/>
      <c r="CO1557" s="5"/>
      <c r="CS1557" s="5"/>
      <c r="CT1557" s="5"/>
      <c r="CX1557" s="5"/>
      <c r="CY1557" s="5"/>
      <c r="DC1557" s="5"/>
      <c r="DD1557" s="5"/>
      <c r="DH1557" s="5"/>
      <c r="DI1557" s="5"/>
      <c r="DM1557" s="5"/>
      <c r="DN1557" s="5"/>
      <c r="DR1557" s="30"/>
    </row>
    <row r="1558" spans="1:122" ht="13.5" customHeight="1" x14ac:dyDescent="0.15">
      <c r="A1558" s="20">
        <v>1555</v>
      </c>
      <c r="V1558" s="52"/>
      <c r="AQ1558" s="27"/>
      <c r="AS1558" s="3"/>
      <c r="AT1558" s="4"/>
      <c r="AZ1558" s="5"/>
      <c r="BA1558" s="5"/>
      <c r="BD1558" s="6"/>
      <c r="BE1558" s="5"/>
      <c r="BF1558" s="5"/>
      <c r="BJ1558" s="5"/>
      <c r="BK1558" s="5"/>
      <c r="BO1558" s="5"/>
      <c r="BP1558" s="5"/>
      <c r="BT1558" s="5"/>
      <c r="BU1558" s="5"/>
      <c r="BY1558" s="5"/>
      <c r="BZ1558" s="5"/>
      <c r="CD1558" s="5"/>
      <c r="CE1558" s="5"/>
      <c r="CI1558" s="5"/>
      <c r="CJ1558" s="5"/>
      <c r="CN1558" s="5"/>
      <c r="CO1558" s="5"/>
      <c r="CS1558" s="5"/>
      <c r="CT1558" s="5"/>
      <c r="CX1558" s="5"/>
      <c r="CY1558" s="5"/>
      <c r="DC1558" s="5"/>
      <c r="DD1558" s="5"/>
      <c r="DH1558" s="5"/>
      <c r="DI1558" s="5"/>
      <c r="DM1558" s="5"/>
      <c r="DN1558" s="5"/>
      <c r="DR1558" s="30"/>
    </row>
    <row r="1559" spans="1:122" ht="13.5" customHeight="1" x14ac:dyDescent="0.15">
      <c r="A1559" s="20">
        <v>1556</v>
      </c>
      <c r="V1559" s="52"/>
      <c r="AQ1559" s="27"/>
      <c r="AS1559" s="3"/>
      <c r="AT1559" s="4"/>
      <c r="AZ1559" s="5"/>
      <c r="BA1559" s="5"/>
      <c r="BD1559" s="6"/>
      <c r="BE1559" s="5"/>
      <c r="BF1559" s="5"/>
      <c r="BJ1559" s="5"/>
      <c r="BK1559" s="5"/>
      <c r="BO1559" s="5"/>
      <c r="BP1559" s="5"/>
      <c r="BT1559" s="5"/>
      <c r="BU1559" s="5"/>
      <c r="BY1559" s="5"/>
      <c r="BZ1559" s="5"/>
      <c r="CD1559" s="5"/>
      <c r="CE1559" s="5"/>
      <c r="CI1559" s="5"/>
      <c r="CJ1559" s="5"/>
      <c r="CN1559" s="5"/>
      <c r="CO1559" s="5"/>
      <c r="CS1559" s="5"/>
      <c r="CT1559" s="5"/>
      <c r="CX1559" s="5"/>
      <c r="CY1559" s="5"/>
      <c r="DC1559" s="5"/>
      <c r="DD1559" s="5"/>
      <c r="DH1559" s="5"/>
      <c r="DI1559" s="5"/>
      <c r="DM1559" s="5"/>
      <c r="DN1559" s="5"/>
      <c r="DR1559" s="30"/>
    </row>
    <row r="1560" spans="1:122" ht="13.5" customHeight="1" x14ac:dyDescent="0.15">
      <c r="A1560" s="20">
        <v>1557</v>
      </c>
      <c r="V1560" s="52"/>
      <c r="AQ1560" s="27"/>
      <c r="AS1560" s="3"/>
      <c r="AT1560" s="4"/>
      <c r="AZ1560" s="5"/>
      <c r="BA1560" s="5"/>
      <c r="BD1560" s="6"/>
      <c r="BE1560" s="5"/>
      <c r="BF1560" s="5"/>
      <c r="BJ1560" s="5"/>
      <c r="BK1560" s="5"/>
      <c r="BO1560" s="5"/>
      <c r="BP1560" s="5"/>
      <c r="BT1560" s="5"/>
      <c r="BU1560" s="5"/>
      <c r="BY1560" s="5"/>
      <c r="BZ1560" s="5"/>
      <c r="CD1560" s="5"/>
      <c r="CE1560" s="5"/>
      <c r="CI1560" s="5"/>
      <c r="CJ1560" s="5"/>
      <c r="CN1560" s="5"/>
      <c r="CO1560" s="5"/>
      <c r="CS1560" s="5"/>
      <c r="CT1560" s="5"/>
      <c r="CX1560" s="5"/>
      <c r="CY1560" s="5"/>
      <c r="DC1560" s="5"/>
      <c r="DD1560" s="5"/>
      <c r="DH1560" s="5"/>
      <c r="DI1560" s="5"/>
      <c r="DM1560" s="5"/>
      <c r="DN1560" s="5"/>
      <c r="DR1560" s="30"/>
    </row>
    <row r="1561" spans="1:122" ht="13.5" customHeight="1" x14ac:dyDescent="0.15">
      <c r="A1561" s="20">
        <v>1558</v>
      </c>
      <c r="V1561" s="52"/>
      <c r="AQ1561" s="27"/>
      <c r="AS1561" s="3"/>
      <c r="AT1561" s="4"/>
      <c r="AZ1561" s="5"/>
      <c r="BA1561" s="5"/>
      <c r="BD1561" s="6"/>
      <c r="BE1561" s="5"/>
      <c r="BF1561" s="5"/>
      <c r="BJ1561" s="5"/>
      <c r="BK1561" s="5"/>
      <c r="BO1561" s="5"/>
      <c r="BP1561" s="5"/>
      <c r="BT1561" s="5"/>
      <c r="BU1561" s="5"/>
      <c r="BY1561" s="5"/>
      <c r="BZ1561" s="5"/>
      <c r="CD1561" s="5"/>
      <c r="CE1561" s="5"/>
      <c r="CI1561" s="5"/>
      <c r="CJ1561" s="5"/>
      <c r="CN1561" s="5"/>
      <c r="CO1561" s="5"/>
      <c r="CS1561" s="5"/>
      <c r="CT1561" s="5"/>
      <c r="CX1561" s="5"/>
      <c r="CY1561" s="5"/>
      <c r="DC1561" s="5"/>
      <c r="DD1561" s="5"/>
      <c r="DH1561" s="5"/>
      <c r="DI1561" s="5"/>
      <c r="DM1561" s="5"/>
      <c r="DN1561" s="5"/>
      <c r="DR1561" s="30"/>
    </row>
    <row r="1562" spans="1:122" ht="13.5" customHeight="1" x14ac:dyDescent="0.15">
      <c r="A1562" s="20">
        <v>1559</v>
      </c>
      <c r="V1562" s="52"/>
      <c r="AQ1562" s="27"/>
      <c r="AS1562" s="3"/>
      <c r="AT1562" s="4"/>
      <c r="AZ1562" s="5"/>
      <c r="BA1562" s="5"/>
      <c r="BD1562" s="6"/>
      <c r="BE1562" s="5"/>
      <c r="BF1562" s="5"/>
      <c r="BJ1562" s="5"/>
      <c r="BK1562" s="5"/>
      <c r="BO1562" s="5"/>
      <c r="BP1562" s="5"/>
      <c r="BT1562" s="5"/>
      <c r="BU1562" s="5"/>
      <c r="BY1562" s="5"/>
      <c r="BZ1562" s="5"/>
      <c r="CD1562" s="5"/>
      <c r="CE1562" s="5"/>
      <c r="CI1562" s="5"/>
      <c r="CJ1562" s="5"/>
      <c r="CN1562" s="5"/>
      <c r="CO1562" s="5"/>
      <c r="CS1562" s="5"/>
      <c r="CT1562" s="5"/>
      <c r="CX1562" s="5"/>
      <c r="CY1562" s="5"/>
      <c r="DC1562" s="5"/>
      <c r="DD1562" s="5"/>
      <c r="DH1562" s="5"/>
      <c r="DI1562" s="5"/>
      <c r="DM1562" s="5"/>
      <c r="DN1562" s="5"/>
      <c r="DR1562" s="30"/>
    </row>
    <row r="1563" spans="1:122" ht="13.5" customHeight="1" x14ac:dyDescent="0.15">
      <c r="A1563" s="20">
        <v>1560</v>
      </c>
      <c r="V1563" s="52"/>
      <c r="AQ1563" s="27"/>
      <c r="AS1563" s="3"/>
      <c r="AT1563" s="4"/>
      <c r="AZ1563" s="5"/>
      <c r="BA1563" s="5"/>
      <c r="BD1563" s="6"/>
      <c r="BE1563" s="5"/>
      <c r="BF1563" s="5"/>
      <c r="BJ1563" s="5"/>
      <c r="BK1563" s="5"/>
      <c r="BO1563" s="5"/>
      <c r="BP1563" s="5"/>
      <c r="BT1563" s="5"/>
      <c r="BU1563" s="5"/>
      <c r="BY1563" s="5"/>
      <c r="BZ1563" s="5"/>
      <c r="CD1563" s="5"/>
      <c r="CE1563" s="5"/>
      <c r="CI1563" s="5"/>
      <c r="CJ1563" s="5"/>
      <c r="CN1563" s="5"/>
      <c r="CO1563" s="5"/>
      <c r="CS1563" s="5"/>
      <c r="CT1563" s="5"/>
      <c r="CX1563" s="5"/>
      <c r="CY1563" s="5"/>
      <c r="DC1563" s="5"/>
      <c r="DD1563" s="5"/>
      <c r="DH1563" s="5"/>
      <c r="DI1563" s="5"/>
      <c r="DM1563" s="5"/>
      <c r="DN1563" s="5"/>
      <c r="DR1563" s="30"/>
    </row>
    <row r="1564" spans="1:122" ht="13.5" customHeight="1" x14ac:dyDescent="0.15">
      <c r="A1564" s="20">
        <v>1561</v>
      </c>
      <c r="V1564" s="52"/>
      <c r="AQ1564" s="27"/>
      <c r="AS1564" s="3"/>
      <c r="AT1564" s="4"/>
      <c r="AZ1564" s="5"/>
      <c r="BA1564" s="5"/>
      <c r="BD1564" s="6"/>
      <c r="BE1564" s="5"/>
      <c r="BF1564" s="5"/>
      <c r="BJ1564" s="5"/>
      <c r="BK1564" s="5"/>
      <c r="BO1564" s="5"/>
      <c r="BP1564" s="5"/>
      <c r="BT1564" s="5"/>
      <c r="BU1564" s="5"/>
      <c r="BY1564" s="5"/>
      <c r="BZ1564" s="5"/>
      <c r="CD1564" s="5"/>
      <c r="CE1564" s="5"/>
      <c r="CI1564" s="5"/>
      <c r="CJ1564" s="5"/>
      <c r="CN1564" s="5"/>
      <c r="CO1564" s="5"/>
      <c r="CS1564" s="5"/>
      <c r="CT1564" s="5"/>
      <c r="CX1564" s="5"/>
      <c r="CY1564" s="5"/>
      <c r="DC1564" s="5"/>
      <c r="DD1564" s="5"/>
      <c r="DH1564" s="5"/>
      <c r="DI1564" s="5"/>
      <c r="DM1564" s="5"/>
      <c r="DN1564" s="5"/>
      <c r="DR1564" s="30"/>
    </row>
    <row r="1565" spans="1:122" ht="13.5" customHeight="1" x14ac:dyDescent="0.15">
      <c r="A1565" s="20">
        <v>1562</v>
      </c>
      <c r="V1565" s="52"/>
      <c r="AQ1565" s="27"/>
      <c r="AS1565" s="3"/>
      <c r="AT1565" s="4"/>
      <c r="AZ1565" s="5"/>
      <c r="BA1565" s="5"/>
      <c r="BD1565" s="6"/>
      <c r="BE1565" s="5"/>
      <c r="BF1565" s="5"/>
      <c r="BJ1565" s="5"/>
      <c r="BK1565" s="5"/>
      <c r="BO1565" s="5"/>
      <c r="BP1565" s="5"/>
      <c r="BT1565" s="5"/>
      <c r="BU1565" s="5"/>
      <c r="BY1565" s="5"/>
      <c r="BZ1565" s="5"/>
      <c r="CD1565" s="5"/>
      <c r="CE1565" s="5"/>
      <c r="CI1565" s="5"/>
      <c r="CJ1565" s="5"/>
      <c r="CN1565" s="5"/>
      <c r="CO1565" s="5"/>
      <c r="CS1565" s="5"/>
      <c r="CT1565" s="5"/>
      <c r="CX1565" s="5"/>
      <c r="CY1565" s="5"/>
      <c r="DC1565" s="5"/>
      <c r="DD1565" s="5"/>
      <c r="DH1565" s="5"/>
      <c r="DI1565" s="5"/>
      <c r="DM1565" s="5"/>
      <c r="DN1565" s="5"/>
      <c r="DR1565" s="30"/>
    </row>
    <row r="1566" spans="1:122" ht="13.5" customHeight="1" x14ac:dyDescent="0.15">
      <c r="A1566" s="20">
        <v>1563</v>
      </c>
      <c r="V1566" s="52"/>
      <c r="AQ1566" s="27"/>
      <c r="AS1566" s="3"/>
      <c r="AT1566" s="4"/>
      <c r="AZ1566" s="5"/>
      <c r="BA1566" s="5"/>
      <c r="BD1566" s="6"/>
      <c r="BE1566" s="5"/>
      <c r="BF1566" s="5"/>
      <c r="BJ1566" s="5"/>
      <c r="BK1566" s="5"/>
      <c r="BO1566" s="5"/>
      <c r="BP1566" s="5"/>
      <c r="BT1566" s="5"/>
      <c r="BU1566" s="5"/>
      <c r="BY1566" s="5"/>
      <c r="BZ1566" s="5"/>
      <c r="CD1566" s="5"/>
      <c r="CE1566" s="5"/>
      <c r="CI1566" s="5"/>
      <c r="CJ1566" s="5"/>
      <c r="CN1566" s="5"/>
      <c r="CO1566" s="5"/>
      <c r="CS1566" s="5"/>
      <c r="CT1566" s="5"/>
      <c r="CX1566" s="5"/>
      <c r="CY1566" s="5"/>
      <c r="DC1566" s="5"/>
      <c r="DD1566" s="5"/>
      <c r="DH1566" s="5"/>
      <c r="DI1566" s="5"/>
      <c r="DM1566" s="5"/>
      <c r="DN1566" s="5"/>
      <c r="DR1566" s="30"/>
    </row>
    <row r="1567" spans="1:122" ht="13.5" customHeight="1" x14ac:dyDescent="0.15">
      <c r="A1567" s="20">
        <v>1564</v>
      </c>
      <c r="V1567" s="52"/>
      <c r="AQ1567" s="27"/>
      <c r="AS1567" s="3"/>
      <c r="AT1567" s="4"/>
      <c r="AZ1567" s="5"/>
      <c r="BA1567" s="5"/>
      <c r="BD1567" s="6"/>
      <c r="BE1567" s="5"/>
      <c r="BF1567" s="5"/>
      <c r="BJ1567" s="5"/>
      <c r="BK1567" s="5"/>
      <c r="BO1567" s="5"/>
      <c r="BP1567" s="5"/>
      <c r="BT1567" s="5"/>
      <c r="BU1567" s="5"/>
      <c r="BY1567" s="5"/>
      <c r="BZ1567" s="5"/>
      <c r="CD1567" s="5"/>
      <c r="CE1567" s="5"/>
      <c r="CI1567" s="5"/>
      <c r="CJ1567" s="5"/>
      <c r="CN1567" s="5"/>
      <c r="CO1567" s="5"/>
      <c r="CS1567" s="5"/>
      <c r="CT1567" s="5"/>
      <c r="CX1567" s="5"/>
      <c r="CY1567" s="5"/>
      <c r="DC1567" s="5"/>
      <c r="DD1567" s="5"/>
      <c r="DH1567" s="5"/>
      <c r="DI1567" s="5"/>
      <c r="DM1567" s="5"/>
      <c r="DN1567" s="5"/>
      <c r="DR1567" s="30"/>
    </row>
    <row r="1568" spans="1:122" ht="13.5" customHeight="1" x14ac:dyDescent="0.15">
      <c r="A1568" s="20">
        <v>1565</v>
      </c>
      <c r="V1568" s="52"/>
      <c r="AQ1568" s="27"/>
      <c r="AS1568" s="3"/>
      <c r="AT1568" s="4"/>
      <c r="AZ1568" s="5"/>
      <c r="BA1568" s="5"/>
      <c r="BD1568" s="6"/>
      <c r="BE1568" s="5"/>
      <c r="BF1568" s="5"/>
      <c r="BJ1568" s="5"/>
      <c r="BK1568" s="5"/>
      <c r="BO1568" s="5"/>
      <c r="BP1568" s="5"/>
      <c r="BT1568" s="5"/>
      <c r="BU1568" s="5"/>
      <c r="BY1568" s="5"/>
      <c r="BZ1568" s="5"/>
      <c r="CD1568" s="5"/>
      <c r="CE1568" s="5"/>
      <c r="CI1568" s="5"/>
      <c r="CJ1568" s="5"/>
      <c r="CN1568" s="5"/>
      <c r="CO1568" s="5"/>
      <c r="CS1568" s="5"/>
      <c r="CT1568" s="5"/>
      <c r="CX1568" s="5"/>
      <c r="CY1568" s="5"/>
      <c r="DC1568" s="5"/>
      <c r="DD1568" s="5"/>
      <c r="DH1568" s="5"/>
      <c r="DI1568" s="5"/>
      <c r="DM1568" s="5"/>
      <c r="DN1568" s="5"/>
      <c r="DR1568" s="30"/>
    </row>
    <row r="1569" spans="1:122" ht="13.5" customHeight="1" x14ac:dyDescent="0.15">
      <c r="A1569" s="20">
        <v>1566</v>
      </c>
      <c r="V1569" s="52"/>
      <c r="AQ1569" s="27"/>
      <c r="AS1569" s="3"/>
      <c r="AT1569" s="4"/>
      <c r="AZ1569" s="5"/>
      <c r="BA1569" s="5"/>
      <c r="BD1569" s="6"/>
      <c r="BE1569" s="5"/>
      <c r="BF1569" s="5"/>
      <c r="BJ1569" s="5"/>
      <c r="BK1569" s="5"/>
      <c r="BO1569" s="5"/>
      <c r="BP1569" s="5"/>
      <c r="BT1569" s="5"/>
      <c r="BU1569" s="5"/>
      <c r="BY1569" s="5"/>
      <c r="BZ1569" s="5"/>
      <c r="CD1569" s="5"/>
      <c r="CE1569" s="5"/>
      <c r="CI1569" s="5"/>
      <c r="CJ1569" s="5"/>
      <c r="CN1569" s="5"/>
      <c r="CO1569" s="5"/>
      <c r="CS1569" s="5"/>
      <c r="CT1569" s="5"/>
      <c r="CX1569" s="5"/>
      <c r="CY1569" s="5"/>
      <c r="DC1569" s="5"/>
      <c r="DD1569" s="5"/>
      <c r="DH1569" s="5"/>
      <c r="DI1569" s="5"/>
      <c r="DM1569" s="5"/>
      <c r="DN1569" s="5"/>
      <c r="DR1569" s="30"/>
    </row>
    <row r="1570" spans="1:122" ht="13.5" customHeight="1" x14ac:dyDescent="0.15">
      <c r="A1570" s="20">
        <v>1567</v>
      </c>
      <c r="V1570" s="52"/>
      <c r="AQ1570" s="27"/>
      <c r="AS1570" s="3"/>
      <c r="AT1570" s="4"/>
      <c r="AZ1570" s="5"/>
      <c r="BA1570" s="5"/>
      <c r="BD1570" s="6"/>
      <c r="BE1570" s="5"/>
      <c r="BF1570" s="5"/>
      <c r="BJ1570" s="5"/>
      <c r="BK1570" s="5"/>
      <c r="BO1570" s="5"/>
      <c r="BP1570" s="5"/>
      <c r="BT1570" s="5"/>
      <c r="BU1570" s="5"/>
      <c r="BY1570" s="5"/>
      <c r="BZ1570" s="5"/>
      <c r="CD1570" s="5"/>
      <c r="CE1570" s="5"/>
      <c r="CI1570" s="5"/>
      <c r="CJ1570" s="5"/>
      <c r="CN1570" s="5"/>
      <c r="CO1570" s="5"/>
      <c r="CS1570" s="5"/>
      <c r="CT1570" s="5"/>
      <c r="CX1570" s="5"/>
      <c r="CY1570" s="5"/>
      <c r="DC1570" s="5"/>
      <c r="DD1570" s="5"/>
      <c r="DH1570" s="5"/>
      <c r="DI1570" s="5"/>
      <c r="DM1570" s="5"/>
      <c r="DN1570" s="5"/>
      <c r="DR1570" s="30"/>
    </row>
    <row r="1571" spans="1:122" ht="13.5" customHeight="1" x14ac:dyDescent="0.15">
      <c r="A1571" s="20">
        <v>1568</v>
      </c>
      <c r="V1571" s="52"/>
      <c r="AQ1571" s="27"/>
      <c r="AS1571" s="3"/>
      <c r="AT1571" s="4"/>
      <c r="AZ1571" s="5"/>
      <c r="BA1571" s="5"/>
      <c r="BD1571" s="6"/>
      <c r="BE1571" s="5"/>
      <c r="BF1571" s="5"/>
      <c r="BJ1571" s="5"/>
      <c r="BK1571" s="5"/>
      <c r="BO1571" s="5"/>
      <c r="BP1571" s="5"/>
      <c r="BT1571" s="5"/>
      <c r="BU1571" s="5"/>
      <c r="BY1571" s="5"/>
      <c r="BZ1571" s="5"/>
      <c r="CD1571" s="5"/>
      <c r="CE1571" s="5"/>
      <c r="CI1571" s="5"/>
      <c r="CJ1571" s="5"/>
      <c r="CN1571" s="5"/>
      <c r="CO1571" s="5"/>
      <c r="CS1571" s="5"/>
      <c r="CT1571" s="5"/>
      <c r="CX1571" s="5"/>
      <c r="CY1571" s="5"/>
      <c r="DC1571" s="5"/>
      <c r="DD1571" s="5"/>
      <c r="DH1571" s="5"/>
      <c r="DI1571" s="5"/>
      <c r="DM1571" s="5"/>
      <c r="DN1571" s="5"/>
      <c r="DR1571" s="30"/>
    </row>
    <row r="1572" spans="1:122" ht="13.5" customHeight="1" x14ac:dyDescent="0.15">
      <c r="A1572" s="20">
        <v>1569</v>
      </c>
      <c r="V1572" s="52"/>
      <c r="AQ1572" s="27"/>
      <c r="AS1572" s="3"/>
      <c r="AT1572" s="4"/>
      <c r="AZ1572" s="5"/>
      <c r="BA1572" s="5"/>
      <c r="BD1572" s="6"/>
      <c r="BE1572" s="5"/>
      <c r="BF1572" s="5"/>
      <c r="BJ1572" s="5"/>
      <c r="BK1572" s="5"/>
      <c r="BO1572" s="5"/>
      <c r="BP1572" s="5"/>
      <c r="BT1572" s="5"/>
      <c r="BU1572" s="5"/>
      <c r="BY1572" s="5"/>
      <c r="BZ1572" s="5"/>
      <c r="CD1572" s="5"/>
      <c r="CE1572" s="5"/>
      <c r="CI1572" s="5"/>
      <c r="CJ1572" s="5"/>
      <c r="CN1572" s="5"/>
      <c r="CO1572" s="5"/>
      <c r="CS1572" s="5"/>
      <c r="CT1572" s="5"/>
      <c r="CX1572" s="5"/>
      <c r="CY1572" s="5"/>
      <c r="DC1572" s="5"/>
      <c r="DD1572" s="5"/>
      <c r="DH1572" s="5"/>
      <c r="DI1572" s="5"/>
      <c r="DM1572" s="5"/>
      <c r="DN1572" s="5"/>
      <c r="DR1572" s="30"/>
    </row>
    <row r="1573" spans="1:122" ht="13.5" customHeight="1" x14ac:dyDescent="0.15">
      <c r="A1573" s="20">
        <v>1570</v>
      </c>
      <c r="V1573" s="52"/>
      <c r="AQ1573" s="27"/>
      <c r="AS1573" s="3"/>
      <c r="AT1573" s="4"/>
      <c r="AZ1573" s="5"/>
      <c r="BA1573" s="5"/>
      <c r="BD1573" s="6"/>
      <c r="BE1573" s="5"/>
      <c r="BF1573" s="5"/>
      <c r="BJ1573" s="5"/>
      <c r="BK1573" s="5"/>
      <c r="BO1573" s="5"/>
      <c r="BP1573" s="5"/>
      <c r="BT1573" s="5"/>
      <c r="BU1573" s="5"/>
      <c r="BY1573" s="5"/>
      <c r="BZ1573" s="5"/>
      <c r="CD1573" s="5"/>
      <c r="CE1573" s="5"/>
      <c r="CI1573" s="5"/>
      <c r="CJ1573" s="5"/>
      <c r="CN1573" s="5"/>
      <c r="CO1573" s="5"/>
      <c r="CS1573" s="5"/>
      <c r="CT1573" s="5"/>
      <c r="CX1573" s="5"/>
      <c r="CY1573" s="5"/>
      <c r="DC1573" s="5"/>
      <c r="DD1573" s="5"/>
      <c r="DH1573" s="5"/>
      <c r="DI1573" s="5"/>
      <c r="DM1573" s="5"/>
      <c r="DN1573" s="5"/>
      <c r="DR1573" s="30"/>
    </row>
    <row r="1574" spans="1:122" ht="13.5" customHeight="1" x14ac:dyDescent="0.15">
      <c r="A1574" s="20">
        <v>1571</v>
      </c>
      <c r="V1574" s="52"/>
      <c r="AQ1574" s="27"/>
      <c r="AS1574" s="3"/>
      <c r="AT1574" s="4"/>
      <c r="AZ1574" s="5"/>
      <c r="BA1574" s="5"/>
      <c r="BD1574" s="6"/>
      <c r="BE1574" s="5"/>
      <c r="BF1574" s="5"/>
      <c r="BJ1574" s="5"/>
      <c r="BK1574" s="5"/>
      <c r="BO1574" s="5"/>
      <c r="BP1574" s="5"/>
      <c r="BT1574" s="5"/>
      <c r="BU1574" s="5"/>
      <c r="BY1574" s="5"/>
      <c r="BZ1574" s="5"/>
      <c r="CD1574" s="5"/>
      <c r="CE1574" s="5"/>
      <c r="CI1574" s="5"/>
      <c r="CJ1574" s="5"/>
      <c r="CN1574" s="5"/>
      <c r="CO1574" s="5"/>
      <c r="CS1574" s="5"/>
      <c r="CT1574" s="5"/>
      <c r="CX1574" s="5"/>
      <c r="CY1574" s="5"/>
      <c r="DC1574" s="5"/>
      <c r="DD1574" s="5"/>
      <c r="DH1574" s="5"/>
      <c r="DI1574" s="5"/>
      <c r="DM1574" s="5"/>
      <c r="DN1574" s="5"/>
      <c r="DR1574" s="30"/>
    </row>
    <row r="1575" spans="1:122" ht="13.5" customHeight="1" x14ac:dyDescent="0.15">
      <c r="A1575" s="20">
        <v>1572</v>
      </c>
      <c r="V1575" s="52"/>
      <c r="AQ1575" s="27"/>
      <c r="AS1575" s="3"/>
      <c r="AT1575" s="4"/>
      <c r="AZ1575" s="5"/>
      <c r="BA1575" s="5"/>
      <c r="BD1575" s="6"/>
      <c r="BE1575" s="5"/>
      <c r="BF1575" s="5"/>
      <c r="BJ1575" s="5"/>
      <c r="BK1575" s="5"/>
      <c r="BO1575" s="5"/>
      <c r="BP1575" s="5"/>
      <c r="BT1575" s="5"/>
      <c r="BU1575" s="5"/>
      <c r="BY1575" s="5"/>
      <c r="BZ1575" s="5"/>
      <c r="CD1575" s="5"/>
      <c r="CE1575" s="5"/>
      <c r="CI1575" s="5"/>
      <c r="CJ1575" s="5"/>
      <c r="CN1575" s="5"/>
      <c r="CO1575" s="5"/>
      <c r="CS1575" s="5"/>
      <c r="CT1575" s="5"/>
      <c r="CX1575" s="5"/>
      <c r="CY1575" s="5"/>
      <c r="DC1575" s="5"/>
      <c r="DD1575" s="5"/>
      <c r="DH1575" s="5"/>
      <c r="DI1575" s="5"/>
      <c r="DM1575" s="5"/>
      <c r="DN1575" s="5"/>
      <c r="DR1575" s="30"/>
    </row>
    <row r="1576" spans="1:122" ht="13.5" customHeight="1" x14ac:dyDescent="0.15">
      <c r="A1576" s="20">
        <v>1573</v>
      </c>
      <c r="V1576" s="52"/>
      <c r="AQ1576" s="27"/>
      <c r="AS1576" s="3"/>
      <c r="AT1576" s="4"/>
      <c r="AZ1576" s="5"/>
      <c r="BA1576" s="5"/>
      <c r="BD1576" s="6"/>
      <c r="BE1576" s="5"/>
      <c r="BF1576" s="5"/>
      <c r="BJ1576" s="5"/>
      <c r="BK1576" s="5"/>
      <c r="BO1576" s="5"/>
      <c r="BP1576" s="5"/>
      <c r="BT1576" s="5"/>
      <c r="BU1576" s="5"/>
      <c r="BY1576" s="5"/>
      <c r="BZ1576" s="5"/>
      <c r="CD1576" s="5"/>
      <c r="CE1576" s="5"/>
      <c r="CI1576" s="5"/>
      <c r="CJ1576" s="5"/>
      <c r="CN1576" s="5"/>
      <c r="CO1576" s="5"/>
      <c r="CS1576" s="5"/>
      <c r="CT1576" s="5"/>
      <c r="CX1576" s="5"/>
      <c r="CY1576" s="5"/>
      <c r="DC1576" s="5"/>
      <c r="DD1576" s="5"/>
      <c r="DH1576" s="5"/>
      <c r="DI1576" s="5"/>
      <c r="DM1576" s="5"/>
      <c r="DN1576" s="5"/>
      <c r="DR1576" s="30"/>
    </row>
    <row r="1577" spans="1:122" ht="13.5" customHeight="1" x14ac:dyDescent="0.15">
      <c r="A1577" s="20">
        <v>1574</v>
      </c>
      <c r="V1577" s="52"/>
      <c r="AQ1577" s="27"/>
      <c r="AS1577" s="3"/>
      <c r="AT1577" s="4"/>
      <c r="AZ1577" s="5"/>
      <c r="BA1577" s="5"/>
      <c r="BD1577" s="6"/>
      <c r="BE1577" s="5"/>
      <c r="BF1577" s="5"/>
      <c r="BJ1577" s="5"/>
      <c r="BK1577" s="5"/>
      <c r="BO1577" s="5"/>
      <c r="BP1577" s="5"/>
      <c r="BT1577" s="5"/>
      <c r="BU1577" s="5"/>
      <c r="BY1577" s="5"/>
      <c r="BZ1577" s="5"/>
      <c r="CD1577" s="5"/>
      <c r="CE1577" s="5"/>
      <c r="CI1577" s="5"/>
      <c r="CJ1577" s="5"/>
      <c r="CN1577" s="5"/>
      <c r="CO1577" s="5"/>
      <c r="CS1577" s="5"/>
      <c r="CT1577" s="5"/>
      <c r="CX1577" s="5"/>
      <c r="CY1577" s="5"/>
      <c r="DC1577" s="5"/>
      <c r="DD1577" s="5"/>
      <c r="DH1577" s="5"/>
      <c r="DI1577" s="5"/>
      <c r="DM1577" s="5"/>
      <c r="DN1577" s="5"/>
      <c r="DR1577" s="30"/>
    </row>
    <row r="1578" spans="1:122" ht="13.5" customHeight="1" x14ac:dyDescent="0.15">
      <c r="A1578" s="20">
        <v>1575</v>
      </c>
      <c r="V1578" s="52"/>
      <c r="AQ1578" s="27"/>
      <c r="AS1578" s="3"/>
      <c r="AT1578" s="4"/>
      <c r="AZ1578" s="5"/>
      <c r="BA1578" s="5"/>
      <c r="BD1578" s="6"/>
      <c r="BE1578" s="5"/>
      <c r="BF1578" s="5"/>
      <c r="BJ1578" s="5"/>
      <c r="BK1578" s="5"/>
      <c r="BO1578" s="5"/>
      <c r="BP1578" s="5"/>
      <c r="BT1578" s="5"/>
      <c r="BU1578" s="5"/>
      <c r="BY1578" s="5"/>
      <c r="BZ1578" s="5"/>
      <c r="CD1578" s="5"/>
      <c r="CE1578" s="5"/>
      <c r="CI1578" s="5"/>
      <c r="CJ1578" s="5"/>
      <c r="CN1578" s="5"/>
      <c r="CO1578" s="5"/>
      <c r="CS1578" s="5"/>
      <c r="CT1578" s="5"/>
      <c r="CX1578" s="5"/>
      <c r="CY1578" s="5"/>
      <c r="DC1578" s="5"/>
      <c r="DD1578" s="5"/>
      <c r="DH1578" s="5"/>
      <c r="DI1578" s="5"/>
      <c r="DM1578" s="5"/>
      <c r="DN1578" s="5"/>
      <c r="DR1578" s="30"/>
    </row>
    <row r="1579" spans="1:122" ht="13.5" customHeight="1" x14ac:dyDescent="0.15">
      <c r="A1579" s="20">
        <v>1576</v>
      </c>
      <c r="V1579" s="52"/>
      <c r="AQ1579" s="27"/>
      <c r="AS1579" s="3"/>
      <c r="AT1579" s="4"/>
      <c r="AZ1579" s="5"/>
      <c r="BA1579" s="5"/>
      <c r="BD1579" s="6"/>
      <c r="BE1579" s="5"/>
      <c r="BF1579" s="5"/>
      <c r="BJ1579" s="5"/>
      <c r="BK1579" s="5"/>
      <c r="BO1579" s="5"/>
      <c r="BP1579" s="5"/>
      <c r="BT1579" s="5"/>
      <c r="BU1579" s="5"/>
      <c r="BY1579" s="5"/>
      <c r="BZ1579" s="5"/>
      <c r="CD1579" s="5"/>
      <c r="CE1579" s="5"/>
      <c r="CI1579" s="5"/>
      <c r="CJ1579" s="5"/>
      <c r="CN1579" s="5"/>
      <c r="CO1579" s="5"/>
      <c r="CS1579" s="5"/>
      <c r="CT1579" s="5"/>
      <c r="CX1579" s="5"/>
      <c r="CY1579" s="5"/>
      <c r="DC1579" s="5"/>
      <c r="DD1579" s="5"/>
      <c r="DH1579" s="5"/>
      <c r="DI1579" s="5"/>
      <c r="DM1579" s="5"/>
      <c r="DN1579" s="5"/>
      <c r="DR1579" s="30"/>
    </row>
    <row r="1580" spans="1:122" ht="13.5" customHeight="1" x14ac:dyDescent="0.15">
      <c r="A1580" s="20">
        <v>1577</v>
      </c>
      <c r="V1580" s="52"/>
      <c r="AQ1580" s="27"/>
      <c r="AS1580" s="3"/>
      <c r="AT1580" s="4"/>
      <c r="AZ1580" s="5"/>
      <c r="BA1580" s="5"/>
      <c r="BD1580" s="6"/>
      <c r="BE1580" s="5"/>
      <c r="BF1580" s="5"/>
      <c r="BJ1580" s="5"/>
      <c r="BK1580" s="5"/>
      <c r="BO1580" s="5"/>
      <c r="BP1580" s="5"/>
      <c r="BT1580" s="5"/>
      <c r="BU1580" s="5"/>
      <c r="BY1580" s="5"/>
      <c r="BZ1580" s="5"/>
      <c r="CD1580" s="5"/>
      <c r="CE1580" s="5"/>
      <c r="CI1580" s="5"/>
      <c r="CJ1580" s="5"/>
      <c r="CN1580" s="5"/>
      <c r="CO1580" s="5"/>
      <c r="CS1580" s="5"/>
      <c r="CT1580" s="5"/>
      <c r="CX1580" s="5"/>
      <c r="CY1580" s="5"/>
      <c r="DC1580" s="5"/>
      <c r="DD1580" s="5"/>
      <c r="DH1580" s="5"/>
      <c r="DI1580" s="5"/>
      <c r="DM1580" s="5"/>
      <c r="DN1580" s="5"/>
      <c r="DR1580" s="30"/>
    </row>
    <row r="1581" spans="1:122" ht="13.5" customHeight="1" x14ac:dyDescent="0.15">
      <c r="A1581" s="20">
        <v>1578</v>
      </c>
      <c r="V1581" s="52"/>
      <c r="AQ1581" s="27"/>
      <c r="AS1581" s="3"/>
      <c r="AT1581" s="4"/>
      <c r="AZ1581" s="5"/>
      <c r="BA1581" s="5"/>
      <c r="BD1581" s="6"/>
      <c r="BE1581" s="5"/>
      <c r="BF1581" s="5"/>
      <c r="BJ1581" s="5"/>
      <c r="BK1581" s="5"/>
      <c r="BO1581" s="5"/>
      <c r="BP1581" s="5"/>
      <c r="BT1581" s="5"/>
      <c r="BU1581" s="5"/>
      <c r="BY1581" s="5"/>
      <c r="BZ1581" s="5"/>
      <c r="CD1581" s="5"/>
      <c r="CE1581" s="5"/>
      <c r="CI1581" s="5"/>
      <c r="CJ1581" s="5"/>
      <c r="CN1581" s="5"/>
      <c r="CO1581" s="5"/>
      <c r="CS1581" s="5"/>
      <c r="CT1581" s="5"/>
      <c r="CX1581" s="5"/>
      <c r="CY1581" s="5"/>
      <c r="DC1581" s="5"/>
      <c r="DD1581" s="5"/>
      <c r="DH1581" s="5"/>
      <c r="DI1581" s="5"/>
      <c r="DM1581" s="5"/>
      <c r="DN1581" s="5"/>
      <c r="DR1581" s="30"/>
    </row>
    <row r="1582" spans="1:122" ht="13.5" customHeight="1" x14ac:dyDescent="0.15">
      <c r="A1582" s="20">
        <v>1579</v>
      </c>
      <c r="V1582" s="52"/>
      <c r="AQ1582" s="27"/>
      <c r="AS1582" s="3"/>
      <c r="AT1582" s="4"/>
      <c r="AZ1582" s="5"/>
      <c r="BA1582" s="5"/>
      <c r="BD1582" s="6"/>
      <c r="BE1582" s="5"/>
      <c r="BF1582" s="5"/>
      <c r="BJ1582" s="5"/>
      <c r="BK1582" s="5"/>
      <c r="BO1582" s="5"/>
      <c r="BP1582" s="5"/>
      <c r="BT1582" s="5"/>
      <c r="BU1582" s="5"/>
      <c r="BY1582" s="5"/>
      <c r="BZ1582" s="5"/>
      <c r="CD1582" s="5"/>
      <c r="CE1582" s="5"/>
      <c r="CI1582" s="5"/>
      <c r="CJ1582" s="5"/>
      <c r="CN1582" s="5"/>
      <c r="CO1582" s="5"/>
      <c r="CS1582" s="5"/>
      <c r="CT1582" s="5"/>
      <c r="CX1582" s="5"/>
      <c r="CY1582" s="5"/>
      <c r="DC1582" s="5"/>
      <c r="DD1582" s="5"/>
      <c r="DH1582" s="5"/>
      <c r="DI1582" s="5"/>
      <c r="DM1582" s="5"/>
      <c r="DN1582" s="5"/>
      <c r="DR1582" s="30"/>
    </row>
    <row r="1583" spans="1:122" ht="13.5" customHeight="1" x14ac:dyDescent="0.15">
      <c r="A1583" s="20">
        <v>1580</v>
      </c>
      <c r="V1583" s="52"/>
      <c r="AQ1583" s="27"/>
      <c r="AS1583" s="3"/>
      <c r="AT1583" s="4"/>
      <c r="AZ1583" s="5"/>
      <c r="BA1583" s="5"/>
      <c r="BD1583" s="6"/>
      <c r="BE1583" s="5"/>
      <c r="BF1583" s="5"/>
      <c r="BJ1583" s="5"/>
      <c r="BK1583" s="5"/>
      <c r="BO1583" s="5"/>
      <c r="BP1583" s="5"/>
      <c r="BT1583" s="5"/>
      <c r="BU1583" s="5"/>
      <c r="BY1583" s="5"/>
      <c r="BZ1583" s="5"/>
      <c r="CD1583" s="5"/>
      <c r="CE1583" s="5"/>
      <c r="CI1583" s="5"/>
      <c r="CJ1583" s="5"/>
      <c r="CN1583" s="5"/>
      <c r="CO1583" s="5"/>
      <c r="CS1583" s="5"/>
      <c r="CT1583" s="5"/>
      <c r="CX1583" s="5"/>
      <c r="CY1583" s="5"/>
      <c r="DC1583" s="5"/>
      <c r="DD1583" s="5"/>
      <c r="DH1583" s="5"/>
      <c r="DI1583" s="5"/>
      <c r="DM1583" s="5"/>
      <c r="DN1583" s="5"/>
      <c r="DR1583" s="30"/>
    </row>
    <row r="1584" spans="1:122" ht="13.5" customHeight="1" x14ac:dyDescent="0.15">
      <c r="A1584" s="20">
        <v>1581</v>
      </c>
      <c r="V1584" s="52"/>
      <c r="AQ1584" s="27"/>
      <c r="AS1584" s="3"/>
      <c r="AT1584" s="4"/>
      <c r="AZ1584" s="5"/>
      <c r="BA1584" s="5"/>
      <c r="BD1584" s="6"/>
      <c r="BE1584" s="5"/>
      <c r="BF1584" s="5"/>
      <c r="BJ1584" s="5"/>
      <c r="BK1584" s="5"/>
      <c r="BO1584" s="5"/>
      <c r="BP1584" s="5"/>
      <c r="BT1584" s="5"/>
      <c r="BU1584" s="5"/>
      <c r="BY1584" s="5"/>
      <c r="BZ1584" s="5"/>
      <c r="CD1584" s="5"/>
      <c r="CE1584" s="5"/>
      <c r="CI1584" s="5"/>
      <c r="CJ1584" s="5"/>
      <c r="CN1584" s="5"/>
      <c r="CO1584" s="5"/>
      <c r="CS1584" s="5"/>
      <c r="CT1584" s="5"/>
      <c r="CX1584" s="5"/>
      <c r="CY1584" s="5"/>
      <c r="DC1584" s="5"/>
      <c r="DD1584" s="5"/>
      <c r="DH1584" s="5"/>
      <c r="DI1584" s="5"/>
      <c r="DM1584" s="5"/>
      <c r="DN1584" s="5"/>
      <c r="DR1584" s="30"/>
    </row>
    <row r="1585" spans="1:122" ht="13.5" customHeight="1" x14ac:dyDescent="0.15">
      <c r="A1585" s="20">
        <v>1582</v>
      </c>
      <c r="V1585" s="52"/>
      <c r="AQ1585" s="27"/>
      <c r="AS1585" s="3"/>
      <c r="AT1585" s="4"/>
      <c r="AZ1585" s="5"/>
      <c r="BA1585" s="5"/>
      <c r="BD1585" s="6"/>
      <c r="BE1585" s="5"/>
      <c r="BF1585" s="5"/>
      <c r="BJ1585" s="5"/>
      <c r="BK1585" s="5"/>
      <c r="BO1585" s="5"/>
      <c r="BP1585" s="5"/>
      <c r="BT1585" s="5"/>
      <c r="BU1585" s="5"/>
      <c r="BY1585" s="5"/>
      <c r="BZ1585" s="5"/>
      <c r="CD1585" s="5"/>
      <c r="CE1585" s="5"/>
      <c r="CI1585" s="5"/>
      <c r="CJ1585" s="5"/>
      <c r="CN1585" s="5"/>
      <c r="CO1585" s="5"/>
      <c r="CS1585" s="5"/>
      <c r="CT1585" s="5"/>
      <c r="CX1585" s="5"/>
      <c r="CY1585" s="5"/>
      <c r="DC1585" s="5"/>
      <c r="DD1585" s="5"/>
      <c r="DH1585" s="5"/>
      <c r="DI1585" s="5"/>
      <c r="DM1585" s="5"/>
      <c r="DN1585" s="5"/>
      <c r="DR1585" s="30"/>
    </row>
    <row r="1586" spans="1:122" ht="13.5" customHeight="1" x14ac:dyDescent="0.15">
      <c r="A1586" s="20">
        <v>1583</v>
      </c>
      <c r="V1586" s="52"/>
      <c r="AQ1586" s="27"/>
      <c r="AS1586" s="3"/>
      <c r="AT1586" s="4"/>
      <c r="AZ1586" s="5"/>
      <c r="BA1586" s="5"/>
      <c r="BD1586" s="6"/>
      <c r="BE1586" s="5"/>
      <c r="BF1586" s="5"/>
      <c r="BJ1586" s="5"/>
      <c r="BK1586" s="5"/>
      <c r="BO1586" s="5"/>
      <c r="BP1586" s="5"/>
      <c r="BT1586" s="5"/>
      <c r="BU1586" s="5"/>
      <c r="BY1586" s="5"/>
      <c r="BZ1586" s="5"/>
      <c r="CD1586" s="5"/>
      <c r="CE1586" s="5"/>
      <c r="CI1586" s="5"/>
      <c r="CJ1586" s="5"/>
      <c r="CN1586" s="5"/>
      <c r="CO1586" s="5"/>
      <c r="CS1586" s="5"/>
      <c r="CT1586" s="5"/>
      <c r="CX1586" s="5"/>
      <c r="CY1586" s="5"/>
      <c r="DC1586" s="5"/>
      <c r="DD1586" s="5"/>
      <c r="DH1586" s="5"/>
      <c r="DI1586" s="5"/>
      <c r="DM1586" s="5"/>
      <c r="DN1586" s="5"/>
      <c r="DR1586" s="30"/>
    </row>
    <row r="1587" spans="1:122" ht="13.5" customHeight="1" x14ac:dyDescent="0.15">
      <c r="A1587" s="20">
        <v>1584</v>
      </c>
      <c r="V1587" s="52"/>
      <c r="AQ1587" s="27"/>
      <c r="AS1587" s="3"/>
      <c r="AT1587" s="4"/>
      <c r="AZ1587" s="5"/>
      <c r="BA1587" s="5"/>
      <c r="BD1587" s="6"/>
      <c r="BE1587" s="5"/>
      <c r="BF1587" s="5"/>
      <c r="BJ1587" s="5"/>
      <c r="BK1587" s="5"/>
      <c r="BO1587" s="5"/>
      <c r="BP1587" s="5"/>
      <c r="BT1587" s="5"/>
      <c r="BU1587" s="5"/>
      <c r="BY1587" s="5"/>
      <c r="BZ1587" s="5"/>
      <c r="CD1587" s="5"/>
      <c r="CE1587" s="5"/>
      <c r="CI1587" s="5"/>
      <c r="CJ1587" s="5"/>
      <c r="CN1587" s="5"/>
      <c r="CO1587" s="5"/>
      <c r="CS1587" s="5"/>
      <c r="CT1587" s="5"/>
      <c r="CX1587" s="5"/>
      <c r="CY1587" s="5"/>
      <c r="DC1587" s="5"/>
      <c r="DD1587" s="5"/>
      <c r="DH1587" s="5"/>
      <c r="DI1587" s="5"/>
      <c r="DM1587" s="5"/>
      <c r="DN1587" s="5"/>
      <c r="DR1587" s="30"/>
    </row>
    <row r="1588" spans="1:122" ht="13.5" customHeight="1" x14ac:dyDescent="0.15">
      <c r="A1588" s="20">
        <v>1585</v>
      </c>
      <c r="V1588" s="52"/>
      <c r="AQ1588" s="27"/>
      <c r="AS1588" s="3"/>
      <c r="AT1588" s="4"/>
      <c r="AZ1588" s="5"/>
      <c r="BA1588" s="5"/>
      <c r="BD1588" s="6"/>
      <c r="BE1588" s="5"/>
      <c r="BF1588" s="5"/>
      <c r="BJ1588" s="5"/>
      <c r="BK1588" s="5"/>
      <c r="BO1588" s="5"/>
      <c r="BP1588" s="5"/>
      <c r="BT1588" s="5"/>
      <c r="BU1588" s="5"/>
      <c r="BY1588" s="5"/>
      <c r="BZ1588" s="5"/>
      <c r="CD1588" s="5"/>
      <c r="CE1588" s="5"/>
      <c r="CI1588" s="5"/>
      <c r="CJ1588" s="5"/>
      <c r="CN1588" s="5"/>
      <c r="CO1588" s="5"/>
      <c r="CS1588" s="5"/>
      <c r="CT1588" s="5"/>
      <c r="CX1588" s="5"/>
      <c r="CY1588" s="5"/>
      <c r="DC1588" s="5"/>
      <c r="DD1588" s="5"/>
      <c r="DH1588" s="5"/>
      <c r="DI1588" s="5"/>
      <c r="DM1588" s="5"/>
      <c r="DN1588" s="5"/>
      <c r="DR1588" s="30"/>
    </row>
    <row r="1589" spans="1:122" ht="13.5" customHeight="1" x14ac:dyDescent="0.15">
      <c r="A1589" s="20">
        <v>1586</v>
      </c>
      <c r="V1589" s="52"/>
      <c r="AQ1589" s="27"/>
      <c r="AS1589" s="3"/>
      <c r="AT1589" s="4"/>
      <c r="AZ1589" s="5"/>
      <c r="BA1589" s="5"/>
      <c r="BD1589" s="6"/>
      <c r="BE1589" s="5"/>
      <c r="BF1589" s="5"/>
      <c r="BJ1589" s="5"/>
      <c r="BK1589" s="5"/>
      <c r="BO1589" s="5"/>
      <c r="BP1589" s="5"/>
      <c r="BT1589" s="5"/>
      <c r="BU1589" s="5"/>
      <c r="BY1589" s="5"/>
      <c r="BZ1589" s="5"/>
      <c r="CD1589" s="5"/>
      <c r="CE1589" s="5"/>
      <c r="CI1589" s="5"/>
      <c r="CJ1589" s="5"/>
      <c r="CN1589" s="5"/>
      <c r="CO1589" s="5"/>
      <c r="CS1589" s="5"/>
      <c r="CT1589" s="5"/>
      <c r="CX1589" s="5"/>
      <c r="CY1589" s="5"/>
      <c r="DC1589" s="5"/>
      <c r="DD1589" s="5"/>
      <c r="DH1589" s="5"/>
      <c r="DI1589" s="5"/>
      <c r="DM1589" s="5"/>
      <c r="DN1589" s="5"/>
      <c r="DR1589" s="30"/>
    </row>
    <row r="1590" spans="1:122" ht="13.5" customHeight="1" x14ac:dyDescent="0.15">
      <c r="A1590" s="20">
        <v>1587</v>
      </c>
      <c r="V1590" s="52"/>
      <c r="AQ1590" s="27"/>
      <c r="AS1590" s="3"/>
      <c r="AT1590" s="4"/>
      <c r="AZ1590" s="5"/>
      <c r="BA1590" s="5"/>
      <c r="BD1590" s="6"/>
      <c r="BE1590" s="5"/>
      <c r="BF1590" s="5"/>
      <c r="BJ1590" s="5"/>
      <c r="BK1590" s="5"/>
      <c r="BO1590" s="5"/>
      <c r="BP1590" s="5"/>
      <c r="BT1590" s="5"/>
      <c r="BU1590" s="5"/>
      <c r="BY1590" s="5"/>
      <c r="BZ1590" s="5"/>
      <c r="CD1590" s="5"/>
      <c r="CE1590" s="5"/>
      <c r="CI1590" s="5"/>
      <c r="CJ1590" s="5"/>
      <c r="CN1590" s="5"/>
      <c r="CO1590" s="5"/>
      <c r="CS1590" s="5"/>
      <c r="CT1590" s="5"/>
      <c r="CX1590" s="5"/>
      <c r="CY1590" s="5"/>
      <c r="DC1590" s="5"/>
      <c r="DD1590" s="5"/>
      <c r="DH1590" s="5"/>
      <c r="DI1590" s="5"/>
      <c r="DM1590" s="5"/>
      <c r="DN1590" s="5"/>
      <c r="DR1590" s="30"/>
    </row>
    <row r="1591" spans="1:122" ht="13.5" customHeight="1" x14ac:dyDescent="0.15">
      <c r="A1591" s="20">
        <v>1588</v>
      </c>
      <c r="V1591" s="52"/>
      <c r="AQ1591" s="27"/>
      <c r="AS1591" s="3"/>
      <c r="AT1591" s="4"/>
      <c r="AZ1591" s="5"/>
      <c r="BA1591" s="5"/>
      <c r="BD1591" s="6"/>
      <c r="BE1591" s="5"/>
      <c r="BF1591" s="5"/>
      <c r="BJ1591" s="5"/>
      <c r="BK1591" s="5"/>
      <c r="BO1591" s="5"/>
      <c r="BP1591" s="5"/>
      <c r="BT1591" s="5"/>
      <c r="BU1591" s="5"/>
      <c r="BY1591" s="5"/>
      <c r="BZ1591" s="5"/>
      <c r="CD1591" s="5"/>
      <c r="CE1591" s="5"/>
      <c r="CI1591" s="5"/>
      <c r="CJ1591" s="5"/>
      <c r="CN1591" s="5"/>
      <c r="CO1591" s="5"/>
      <c r="CS1591" s="5"/>
      <c r="CT1591" s="5"/>
      <c r="CX1591" s="5"/>
      <c r="CY1591" s="5"/>
      <c r="DC1591" s="5"/>
      <c r="DD1591" s="5"/>
      <c r="DH1591" s="5"/>
      <c r="DI1591" s="5"/>
      <c r="DM1591" s="5"/>
      <c r="DN1591" s="5"/>
      <c r="DR1591" s="30"/>
    </row>
    <row r="1592" spans="1:122" ht="13.5" customHeight="1" x14ac:dyDescent="0.15">
      <c r="A1592" s="20">
        <v>1589</v>
      </c>
      <c r="V1592" s="52"/>
      <c r="AQ1592" s="27"/>
      <c r="AS1592" s="3"/>
      <c r="AT1592" s="4"/>
      <c r="AZ1592" s="5"/>
      <c r="BA1592" s="5"/>
      <c r="BD1592" s="6"/>
      <c r="BE1592" s="5"/>
      <c r="BF1592" s="5"/>
      <c r="BJ1592" s="5"/>
      <c r="BK1592" s="5"/>
      <c r="BO1592" s="5"/>
      <c r="BP1592" s="5"/>
      <c r="BT1592" s="5"/>
      <c r="BU1592" s="5"/>
      <c r="BY1592" s="5"/>
      <c r="BZ1592" s="5"/>
      <c r="CD1592" s="5"/>
      <c r="CE1592" s="5"/>
      <c r="CI1592" s="5"/>
      <c r="CJ1592" s="5"/>
      <c r="CN1592" s="5"/>
      <c r="CO1592" s="5"/>
      <c r="CS1592" s="5"/>
      <c r="CT1592" s="5"/>
      <c r="CX1592" s="5"/>
      <c r="CY1592" s="5"/>
      <c r="DC1592" s="5"/>
      <c r="DD1592" s="5"/>
      <c r="DH1592" s="5"/>
      <c r="DI1592" s="5"/>
      <c r="DM1592" s="5"/>
      <c r="DN1592" s="5"/>
      <c r="DR1592" s="30"/>
    </row>
    <row r="1593" spans="1:122" ht="13.5" customHeight="1" x14ac:dyDescent="0.15">
      <c r="A1593" s="20">
        <v>1590</v>
      </c>
      <c r="V1593" s="52"/>
      <c r="AQ1593" s="27"/>
      <c r="AS1593" s="3"/>
      <c r="AT1593" s="4"/>
      <c r="AZ1593" s="5"/>
      <c r="BA1593" s="5"/>
      <c r="BD1593" s="6"/>
      <c r="BE1593" s="5"/>
      <c r="BF1593" s="5"/>
      <c r="BJ1593" s="5"/>
      <c r="BK1593" s="5"/>
      <c r="BO1593" s="5"/>
      <c r="BP1593" s="5"/>
      <c r="BT1593" s="5"/>
      <c r="BU1593" s="5"/>
      <c r="BY1593" s="5"/>
      <c r="BZ1593" s="5"/>
      <c r="CD1593" s="5"/>
      <c r="CE1593" s="5"/>
      <c r="CI1593" s="5"/>
      <c r="CJ1593" s="5"/>
      <c r="CN1593" s="5"/>
      <c r="CO1593" s="5"/>
      <c r="CS1593" s="5"/>
      <c r="CT1593" s="5"/>
      <c r="CX1593" s="5"/>
      <c r="CY1593" s="5"/>
      <c r="DC1593" s="5"/>
      <c r="DD1593" s="5"/>
      <c r="DH1593" s="5"/>
      <c r="DI1593" s="5"/>
      <c r="DM1593" s="5"/>
      <c r="DN1593" s="5"/>
      <c r="DR1593" s="30"/>
    </row>
    <row r="1594" spans="1:122" ht="13.5" customHeight="1" x14ac:dyDescent="0.15">
      <c r="A1594" s="20">
        <v>1591</v>
      </c>
      <c r="V1594" s="52"/>
      <c r="AQ1594" s="27"/>
      <c r="AS1594" s="3"/>
      <c r="AT1594" s="4"/>
      <c r="AZ1594" s="5"/>
      <c r="BA1594" s="5"/>
      <c r="BD1594" s="6"/>
      <c r="BE1594" s="5"/>
      <c r="BF1594" s="5"/>
      <c r="BJ1594" s="5"/>
      <c r="BK1594" s="5"/>
      <c r="BO1594" s="5"/>
      <c r="BP1594" s="5"/>
      <c r="BT1594" s="5"/>
      <c r="BU1594" s="5"/>
      <c r="BY1594" s="5"/>
      <c r="BZ1594" s="5"/>
      <c r="CD1594" s="5"/>
      <c r="CE1594" s="5"/>
      <c r="CI1594" s="5"/>
      <c r="CJ1594" s="5"/>
      <c r="CN1594" s="5"/>
      <c r="CO1594" s="5"/>
      <c r="CS1594" s="5"/>
      <c r="CT1594" s="5"/>
      <c r="CX1594" s="5"/>
      <c r="CY1594" s="5"/>
      <c r="DC1594" s="5"/>
      <c r="DD1594" s="5"/>
      <c r="DH1594" s="5"/>
      <c r="DI1594" s="5"/>
      <c r="DM1594" s="5"/>
      <c r="DN1594" s="5"/>
      <c r="DR1594" s="30"/>
    </row>
    <row r="1595" spans="1:122" ht="13.5" customHeight="1" x14ac:dyDescent="0.15">
      <c r="A1595" s="20">
        <v>1592</v>
      </c>
      <c r="V1595" s="52"/>
      <c r="AQ1595" s="27"/>
      <c r="AS1595" s="3"/>
      <c r="AT1595" s="4"/>
      <c r="AZ1595" s="5"/>
      <c r="BA1595" s="5"/>
      <c r="BD1595" s="6"/>
      <c r="BE1595" s="5"/>
      <c r="BF1595" s="5"/>
      <c r="BJ1595" s="5"/>
      <c r="BK1595" s="5"/>
      <c r="BO1595" s="5"/>
      <c r="BP1595" s="5"/>
      <c r="BT1595" s="5"/>
      <c r="BU1595" s="5"/>
      <c r="BY1595" s="5"/>
      <c r="BZ1595" s="5"/>
      <c r="CD1595" s="5"/>
      <c r="CE1595" s="5"/>
      <c r="CI1595" s="5"/>
      <c r="CJ1595" s="5"/>
      <c r="CN1595" s="5"/>
      <c r="CO1595" s="5"/>
      <c r="CS1595" s="5"/>
      <c r="CT1595" s="5"/>
      <c r="CX1595" s="5"/>
      <c r="CY1595" s="5"/>
      <c r="DC1595" s="5"/>
      <c r="DD1595" s="5"/>
      <c r="DH1595" s="5"/>
      <c r="DI1595" s="5"/>
      <c r="DM1595" s="5"/>
      <c r="DN1595" s="5"/>
      <c r="DR1595" s="30"/>
    </row>
    <row r="1596" spans="1:122" ht="13.5" customHeight="1" x14ac:dyDescent="0.15">
      <c r="A1596" s="20">
        <v>1593</v>
      </c>
      <c r="V1596" s="52"/>
      <c r="AQ1596" s="27"/>
      <c r="AS1596" s="3"/>
      <c r="AT1596" s="4"/>
      <c r="AZ1596" s="5"/>
      <c r="BA1596" s="5"/>
      <c r="BD1596" s="6"/>
      <c r="BE1596" s="5"/>
      <c r="BF1596" s="5"/>
      <c r="BJ1596" s="5"/>
      <c r="BK1596" s="5"/>
      <c r="BO1596" s="5"/>
      <c r="BP1596" s="5"/>
      <c r="BT1596" s="5"/>
      <c r="BU1596" s="5"/>
      <c r="BY1596" s="5"/>
      <c r="BZ1596" s="5"/>
      <c r="CD1596" s="5"/>
      <c r="CE1596" s="5"/>
      <c r="CI1596" s="5"/>
      <c r="CJ1596" s="5"/>
      <c r="CN1596" s="5"/>
      <c r="CO1596" s="5"/>
      <c r="CS1596" s="5"/>
      <c r="CT1596" s="5"/>
      <c r="CX1596" s="5"/>
      <c r="CY1596" s="5"/>
      <c r="DC1596" s="5"/>
      <c r="DD1596" s="5"/>
      <c r="DH1596" s="5"/>
      <c r="DI1596" s="5"/>
      <c r="DM1596" s="5"/>
      <c r="DN1596" s="5"/>
      <c r="DR1596" s="30"/>
    </row>
    <row r="1597" spans="1:122" ht="13.5" customHeight="1" x14ac:dyDescent="0.15">
      <c r="A1597" s="20">
        <v>1594</v>
      </c>
      <c r="V1597" s="52"/>
      <c r="AQ1597" s="27"/>
      <c r="AS1597" s="3"/>
      <c r="AT1597" s="4"/>
      <c r="AZ1597" s="5"/>
      <c r="BA1597" s="5"/>
      <c r="BD1597" s="6"/>
      <c r="BE1597" s="5"/>
      <c r="BF1597" s="5"/>
      <c r="BJ1597" s="5"/>
      <c r="BK1597" s="5"/>
      <c r="BO1597" s="5"/>
      <c r="BP1597" s="5"/>
      <c r="BT1597" s="5"/>
      <c r="BU1597" s="5"/>
      <c r="BY1597" s="5"/>
      <c r="BZ1597" s="5"/>
      <c r="CD1597" s="5"/>
      <c r="CE1597" s="5"/>
      <c r="CI1597" s="5"/>
      <c r="CJ1597" s="5"/>
      <c r="CN1597" s="5"/>
      <c r="CO1597" s="5"/>
      <c r="CS1597" s="5"/>
      <c r="CT1597" s="5"/>
      <c r="CX1597" s="5"/>
      <c r="CY1597" s="5"/>
      <c r="DC1597" s="5"/>
      <c r="DD1597" s="5"/>
      <c r="DH1597" s="5"/>
      <c r="DI1597" s="5"/>
      <c r="DM1597" s="5"/>
      <c r="DN1597" s="5"/>
      <c r="DR1597" s="30"/>
    </row>
    <row r="1598" spans="1:122" ht="13.5" customHeight="1" x14ac:dyDescent="0.15">
      <c r="A1598" s="20">
        <v>1595</v>
      </c>
      <c r="V1598" s="52"/>
      <c r="AQ1598" s="27"/>
      <c r="AS1598" s="3"/>
      <c r="AT1598" s="4"/>
      <c r="AZ1598" s="5"/>
      <c r="BA1598" s="5"/>
      <c r="BD1598" s="6"/>
      <c r="BE1598" s="5"/>
      <c r="BF1598" s="5"/>
      <c r="BJ1598" s="5"/>
      <c r="BK1598" s="5"/>
      <c r="BO1598" s="5"/>
      <c r="BP1598" s="5"/>
      <c r="BT1598" s="5"/>
      <c r="BU1598" s="5"/>
      <c r="BY1598" s="5"/>
      <c r="BZ1598" s="5"/>
      <c r="CD1598" s="5"/>
      <c r="CE1598" s="5"/>
      <c r="CI1598" s="5"/>
      <c r="CJ1598" s="5"/>
      <c r="CN1598" s="5"/>
      <c r="CO1598" s="5"/>
      <c r="CS1598" s="5"/>
      <c r="CT1598" s="5"/>
      <c r="CX1598" s="5"/>
      <c r="CY1598" s="5"/>
      <c r="DC1598" s="5"/>
      <c r="DD1598" s="5"/>
      <c r="DH1598" s="5"/>
      <c r="DI1598" s="5"/>
      <c r="DM1598" s="5"/>
      <c r="DN1598" s="5"/>
      <c r="DR1598" s="30"/>
    </row>
    <row r="1599" spans="1:122" ht="13.5" customHeight="1" x14ac:dyDescent="0.15">
      <c r="A1599" s="20">
        <v>1596</v>
      </c>
      <c r="V1599" s="52"/>
      <c r="AQ1599" s="27"/>
      <c r="AS1599" s="3"/>
      <c r="AT1599" s="4"/>
      <c r="AZ1599" s="5"/>
      <c r="BA1599" s="5"/>
      <c r="BD1599" s="6"/>
      <c r="BE1599" s="5"/>
      <c r="BF1599" s="5"/>
      <c r="BJ1599" s="5"/>
      <c r="BK1599" s="5"/>
      <c r="BO1599" s="5"/>
      <c r="BP1599" s="5"/>
      <c r="BT1599" s="5"/>
      <c r="BU1599" s="5"/>
      <c r="BY1599" s="5"/>
      <c r="BZ1599" s="5"/>
      <c r="CD1599" s="5"/>
      <c r="CE1599" s="5"/>
      <c r="CI1599" s="5"/>
      <c r="CJ1599" s="5"/>
      <c r="CN1599" s="5"/>
      <c r="CO1599" s="5"/>
      <c r="CS1599" s="5"/>
      <c r="CT1599" s="5"/>
      <c r="CX1599" s="5"/>
      <c r="CY1599" s="5"/>
      <c r="DC1599" s="5"/>
      <c r="DD1599" s="5"/>
      <c r="DH1599" s="5"/>
      <c r="DI1599" s="5"/>
      <c r="DM1599" s="5"/>
      <c r="DN1599" s="5"/>
      <c r="DR1599" s="30"/>
    </row>
    <row r="1600" spans="1:122" ht="13.5" customHeight="1" x14ac:dyDescent="0.15">
      <c r="A1600" s="20">
        <v>1597</v>
      </c>
      <c r="V1600" s="52"/>
      <c r="AQ1600" s="27"/>
      <c r="AS1600" s="3"/>
      <c r="AT1600" s="4"/>
      <c r="AZ1600" s="5"/>
      <c r="BA1600" s="5"/>
      <c r="BD1600" s="6"/>
      <c r="BE1600" s="5"/>
      <c r="BF1600" s="5"/>
      <c r="BJ1600" s="5"/>
      <c r="BK1600" s="5"/>
      <c r="BO1600" s="5"/>
      <c r="BP1600" s="5"/>
      <c r="BT1600" s="5"/>
      <c r="BU1600" s="5"/>
      <c r="BY1600" s="5"/>
      <c r="BZ1600" s="5"/>
      <c r="CD1600" s="5"/>
      <c r="CE1600" s="5"/>
      <c r="CI1600" s="5"/>
      <c r="CJ1600" s="5"/>
      <c r="CN1600" s="5"/>
      <c r="CO1600" s="5"/>
      <c r="CS1600" s="5"/>
      <c r="CT1600" s="5"/>
      <c r="CX1600" s="5"/>
      <c r="CY1600" s="5"/>
      <c r="DC1600" s="5"/>
      <c r="DD1600" s="5"/>
      <c r="DH1600" s="5"/>
      <c r="DI1600" s="5"/>
      <c r="DM1600" s="5"/>
      <c r="DN1600" s="5"/>
      <c r="DR1600" s="30"/>
    </row>
    <row r="1601" spans="1:122" ht="13.5" customHeight="1" x14ac:dyDescent="0.15">
      <c r="A1601" s="20">
        <v>1598</v>
      </c>
      <c r="V1601" s="52"/>
      <c r="AQ1601" s="27"/>
      <c r="AS1601" s="3"/>
      <c r="AT1601" s="4"/>
      <c r="AZ1601" s="5"/>
      <c r="BA1601" s="5"/>
      <c r="BD1601" s="6"/>
      <c r="BE1601" s="5"/>
      <c r="BF1601" s="5"/>
      <c r="BJ1601" s="5"/>
      <c r="BK1601" s="5"/>
      <c r="BO1601" s="5"/>
      <c r="BP1601" s="5"/>
      <c r="BT1601" s="5"/>
      <c r="BU1601" s="5"/>
      <c r="BY1601" s="5"/>
      <c r="BZ1601" s="5"/>
      <c r="CD1601" s="5"/>
      <c r="CE1601" s="5"/>
      <c r="CI1601" s="5"/>
      <c r="CJ1601" s="5"/>
      <c r="CN1601" s="5"/>
      <c r="CO1601" s="5"/>
      <c r="CS1601" s="5"/>
      <c r="CT1601" s="5"/>
      <c r="CX1601" s="5"/>
      <c r="CY1601" s="5"/>
      <c r="DC1601" s="5"/>
      <c r="DD1601" s="5"/>
      <c r="DH1601" s="5"/>
      <c r="DI1601" s="5"/>
      <c r="DM1601" s="5"/>
      <c r="DN1601" s="5"/>
      <c r="DR1601" s="30"/>
    </row>
    <row r="1602" spans="1:122" ht="13.5" customHeight="1" x14ac:dyDescent="0.15">
      <c r="A1602" s="20">
        <v>1599</v>
      </c>
      <c r="V1602" s="52"/>
      <c r="AQ1602" s="27"/>
      <c r="AS1602" s="3"/>
      <c r="AT1602" s="4"/>
      <c r="AZ1602" s="5"/>
      <c r="BA1602" s="5"/>
      <c r="BD1602" s="6"/>
      <c r="BE1602" s="5"/>
      <c r="BF1602" s="5"/>
      <c r="BJ1602" s="5"/>
      <c r="BK1602" s="5"/>
      <c r="BO1602" s="5"/>
      <c r="BP1602" s="5"/>
      <c r="BT1602" s="5"/>
      <c r="BU1602" s="5"/>
      <c r="BY1602" s="5"/>
      <c r="BZ1602" s="5"/>
      <c r="CD1602" s="5"/>
      <c r="CE1602" s="5"/>
      <c r="CI1602" s="5"/>
      <c r="CJ1602" s="5"/>
      <c r="CN1602" s="5"/>
      <c r="CO1602" s="5"/>
      <c r="CS1602" s="5"/>
      <c r="CT1602" s="5"/>
      <c r="CX1602" s="5"/>
      <c r="CY1602" s="5"/>
      <c r="DC1602" s="5"/>
      <c r="DD1602" s="5"/>
      <c r="DH1602" s="5"/>
      <c r="DI1602" s="5"/>
      <c r="DM1602" s="5"/>
      <c r="DN1602" s="5"/>
      <c r="DR1602" s="30"/>
    </row>
    <row r="1603" spans="1:122" ht="13.5" customHeight="1" x14ac:dyDescent="0.15">
      <c r="A1603" s="20">
        <v>1600</v>
      </c>
      <c r="V1603" s="52"/>
      <c r="AQ1603" s="27"/>
      <c r="AS1603" s="3"/>
      <c r="AT1603" s="4"/>
      <c r="AZ1603" s="5"/>
      <c r="BA1603" s="5"/>
      <c r="BD1603" s="6"/>
      <c r="BE1603" s="5"/>
      <c r="BF1603" s="5"/>
      <c r="BJ1603" s="5"/>
      <c r="BK1603" s="5"/>
      <c r="BO1603" s="5"/>
      <c r="BP1603" s="5"/>
      <c r="BT1603" s="5"/>
      <c r="BU1603" s="5"/>
      <c r="BY1603" s="5"/>
      <c r="BZ1603" s="5"/>
      <c r="CD1603" s="5"/>
      <c r="CE1603" s="5"/>
      <c r="CI1603" s="5"/>
      <c r="CJ1603" s="5"/>
      <c r="CN1603" s="5"/>
      <c r="CO1603" s="5"/>
      <c r="CS1603" s="5"/>
      <c r="CT1603" s="5"/>
      <c r="CX1603" s="5"/>
      <c r="CY1603" s="5"/>
      <c r="DC1603" s="5"/>
      <c r="DD1603" s="5"/>
      <c r="DH1603" s="5"/>
      <c r="DI1603" s="5"/>
      <c r="DM1603" s="5"/>
      <c r="DN1603" s="5"/>
      <c r="DR1603" s="30"/>
    </row>
    <row r="1604" spans="1:122" ht="13.5" customHeight="1" x14ac:dyDescent="0.15">
      <c r="A1604" s="20">
        <v>1601</v>
      </c>
      <c r="V1604" s="52"/>
      <c r="AQ1604" s="27"/>
      <c r="AS1604" s="3"/>
      <c r="AT1604" s="4"/>
      <c r="AZ1604" s="5"/>
      <c r="BA1604" s="5"/>
      <c r="BD1604" s="6"/>
      <c r="BE1604" s="5"/>
      <c r="BF1604" s="5"/>
      <c r="BJ1604" s="5"/>
      <c r="BK1604" s="5"/>
      <c r="BO1604" s="5"/>
      <c r="BP1604" s="5"/>
      <c r="BT1604" s="5"/>
      <c r="BU1604" s="5"/>
      <c r="BY1604" s="5"/>
      <c r="BZ1604" s="5"/>
      <c r="CD1604" s="5"/>
      <c r="CE1604" s="5"/>
      <c r="CI1604" s="5"/>
      <c r="CJ1604" s="5"/>
      <c r="CN1604" s="5"/>
      <c r="CO1604" s="5"/>
      <c r="CS1604" s="5"/>
      <c r="CT1604" s="5"/>
      <c r="CX1604" s="5"/>
      <c r="CY1604" s="5"/>
      <c r="DC1604" s="5"/>
      <c r="DD1604" s="5"/>
      <c r="DH1604" s="5"/>
      <c r="DI1604" s="5"/>
      <c r="DM1604" s="5"/>
      <c r="DN1604" s="5"/>
      <c r="DR1604" s="30"/>
    </row>
    <row r="1605" spans="1:122" ht="13.5" customHeight="1" x14ac:dyDescent="0.15">
      <c r="A1605" s="20">
        <v>1602</v>
      </c>
      <c r="V1605" s="52"/>
      <c r="AQ1605" s="27"/>
      <c r="AS1605" s="3"/>
      <c r="AT1605" s="4"/>
      <c r="AZ1605" s="5"/>
      <c r="BA1605" s="5"/>
      <c r="BD1605" s="6"/>
      <c r="BE1605" s="5"/>
      <c r="BF1605" s="5"/>
      <c r="BJ1605" s="5"/>
      <c r="BK1605" s="5"/>
      <c r="BO1605" s="5"/>
      <c r="BP1605" s="5"/>
      <c r="BT1605" s="5"/>
      <c r="BU1605" s="5"/>
      <c r="BY1605" s="5"/>
      <c r="BZ1605" s="5"/>
      <c r="CD1605" s="5"/>
      <c r="CE1605" s="5"/>
      <c r="CI1605" s="5"/>
      <c r="CJ1605" s="5"/>
      <c r="CN1605" s="5"/>
      <c r="CO1605" s="5"/>
      <c r="CS1605" s="5"/>
      <c r="CT1605" s="5"/>
      <c r="CX1605" s="5"/>
      <c r="CY1605" s="5"/>
      <c r="DC1605" s="5"/>
      <c r="DD1605" s="5"/>
      <c r="DH1605" s="5"/>
      <c r="DI1605" s="5"/>
      <c r="DM1605" s="5"/>
      <c r="DN1605" s="5"/>
      <c r="DR1605" s="30"/>
    </row>
    <row r="1606" spans="1:122" ht="13.5" customHeight="1" x14ac:dyDescent="0.15">
      <c r="A1606" s="20">
        <v>1603</v>
      </c>
      <c r="V1606" s="52"/>
      <c r="AQ1606" s="27"/>
      <c r="AS1606" s="3"/>
      <c r="AT1606" s="4"/>
      <c r="AZ1606" s="5"/>
      <c r="BA1606" s="5"/>
      <c r="BD1606" s="6"/>
      <c r="BE1606" s="5"/>
      <c r="BF1606" s="5"/>
      <c r="BJ1606" s="5"/>
      <c r="BK1606" s="5"/>
      <c r="BO1606" s="5"/>
      <c r="BP1606" s="5"/>
      <c r="BT1606" s="5"/>
      <c r="BU1606" s="5"/>
      <c r="BY1606" s="5"/>
      <c r="BZ1606" s="5"/>
      <c r="CD1606" s="5"/>
      <c r="CE1606" s="5"/>
      <c r="CI1606" s="5"/>
      <c r="CJ1606" s="5"/>
      <c r="CN1606" s="5"/>
      <c r="CO1606" s="5"/>
      <c r="CS1606" s="5"/>
      <c r="CT1606" s="5"/>
      <c r="CX1606" s="5"/>
      <c r="CY1606" s="5"/>
      <c r="DC1606" s="5"/>
      <c r="DD1606" s="5"/>
      <c r="DH1606" s="5"/>
      <c r="DI1606" s="5"/>
      <c r="DM1606" s="5"/>
      <c r="DN1606" s="5"/>
      <c r="DR1606" s="30"/>
    </row>
    <row r="1607" spans="1:122" ht="13.5" customHeight="1" x14ac:dyDescent="0.15">
      <c r="A1607" s="20">
        <v>1604</v>
      </c>
      <c r="V1607" s="52"/>
      <c r="AQ1607" s="27"/>
      <c r="AS1607" s="3"/>
      <c r="AT1607" s="4"/>
      <c r="AZ1607" s="5"/>
      <c r="BA1607" s="5"/>
      <c r="BD1607" s="6"/>
      <c r="BE1607" s="5"/>
      <c r="BF1607" s="5"/>
      <c r="BJ1607" s="5"/>
      <c r="BK1607" s="5"/>
      <c r="BO1607" s="5"/>
      <c r="BP1607" s="5"/>
      <c r="BT1607" s="5"/>
      <c r="BU1607" s="5"/>
      <c r="BY1607" s="5"/>
      <c r="BZ1607" s="5"/>
      <c r="CD1607" s="5"/>
      <c r="CE1607" s="5"/>
      <c r="CI1607" s="5"/>
      <c r="CJ1607" s="5"/>
      <c r="CN1607" s="5"/>
      <c r="CO1607" s="5"/>
      <c r="CS1607" s="5"/>
      <c r="CT1607" s="5"/>
      <c r="CX1607" s="5"/>
      <c r="CY1607" s="5"/>
      <c r="DC1607" s="5"/>
      <c r="DD1607" s="5"/>
      <c r="DH1607" s="5"/>
      <c r="DI1607" s="5"/>
      <c r="DM1607" s="5"/>
      <c r="DN1607" s="5"/>
      <c r="DR1607" s="30"/>
    </row>
    <row r="1608" spans="1:122" ht="13.5" customHeight="1" x14ac:dyDescent="0.15">
      <c r="A1608" s="20">
        <v>1605</v>
      </c>
      <c r="V1608" s="52"/>
      <c r="AQ1608" s="27"/>
      <c r="AS1608" s="3"/>
      <c r="AT1608" s="4"/>
      <c r="AZ1608" s="5"/>
      <c r="BA1608" s="5"/>
      <c r="BD1608" s="6"/>
      <c r="BE1608" s="5"/>
      <c r="BF1608" s="5"/>
      <c r="BJ1608" s="5"/>
      <c r="BK1608" s="5"/>
      <c r="BO1608" s="5"/>
      <c r="BP1608" s="5"/>
      <c r="BT1608" s="5"/>
      <c r="BU1608" s="5"/>
      <c r="BY1608" s="5"/>
      <c r="BZ1608" s="5"/>
      <c r="CD1608" s="5"/>
      <c r="CE1608" s="5"/>
      <c r="CI1608" s="5"/>
      <c r="CJ1608" s="5"/>
      <c r="CN1608" s="5"/>
      <c r="CO1608" s="5"/>
      <c r="CS1608" s="5"/>
      <c r="CT1608" s="5"/>
      <c r="CX1608" s="5"/>
      <c r="CY1608" s="5"/>
      <c r="DC1608" s="5"/>
      <c r="DD1608" s="5"/>
      <c r="DH1608" s="5"/>
      <c r="DI1608" s="5"/>
      <c r="DM1608" s="5"/>
      <c r="DN1608" s="5"/>
      <c r="DR1608" s="30"/>
    </row>
    <row r="1609" spans="1:122" ht="13.5" customHeight="1" x14ac:dyDescent="0.15">
      <c r="A1609" s="20">
        <v>1606</v>
      </c>
      <c r="V1609" s="52"/>
      <c r="AQ1609" s="27"/>
      <c r="AS1609" s="3"/>
      <c r="AT1609" s="4"/>
      <c r="AZ1609" s="5"/>
      <c r="BA1609" s="5"/>
      <c r="BD1609" s="6"/>
      <c r="BE1609" s="5"/>
      <c r="BF1609" s="5"/>
      <c r="BJ1609" s="5"/>
      <c r="BK1609" s="5"/>
      <c r="BO1609" s="5"/>
      <c r="BP1609" s="5"/>
      <c r="BT1609" s="5"/>
      <c r="BU1609" s="5"/>
      <c r="BY1609" s="5"/>
      <c r="BZ1609" s="5"/>
      <c r="CD1609" s="5"/>
      <c r="CE1609" s="5"/>
      <c r="CI1609" s="5"/>
      <c r="CJ1609" s="5"/>
      <c r="CN1609" s="5"/>
      <c r="CO1609" s="5"/>
      <c r="CS1609" s="5"/>
      <c r="CT1609" s="5"/>
      <c r="CX1609" s="5"/>
      <c r="CY1609" s="5"/>
      <c r="DC1609" s="5"/>
      <c r="DD1609" s="5"/>
      <c r="DH1609" s="5"/>
      <c r="DI1609" s="5"/>
      <c r="DM1609" s="5"/>
      <c r="DN1609" s="5"/>
      <c r="DR1609" s="30"/>
    </row>
    <row r="1610" spans="1:122" ht="13.5" customHeight="1" x14ac:dyDescent="0.15">
      <c r="A1610" s="20">
        <v>1607</v>
      </c>
      <c r="V1610" s="52"/>
      <c r="AQ1610" s="27"/>
      <c r="AS1610" s="3"/>
      <c r="AT1610" s="4"/>
      <c r="AZ1610" s="5"/>
      <c r="BA1610" s="5"/>
      <c r="BD1610" s="6"/>
      <c r="BE1610" s="5"/>
      <c r="BF1610" s="5"/>
      <c r="BJ1610" s="5"/>
      <c r="BK1610" s="5"/>
      <c r="BO1610" s="5"/>
      <c r="BP1610" s="5"/>
      <c r="BT1610" s="5"/>
      <c r="BU1610" s="5"/>
      <c r="BY1610" s="5"/>
      <c r="BZ1610" s="5"/>
      <c r="CD1610" s="5"/>
      <c r="CE1610" s="5"/>
      <c r="CI1610" s="5"/>
      <c r="CJ1610" s="5"/>
      <c r="CN1610" s="5"/>
      <c r="CO1610" s="5"/>
      <c r="CS1610" s="5"/>
      <c r="CT1610" s="5"/>
      <c r="CX1610" s="5"/>
      <c r="CY1610" s="5"/>
      <c r="DC1610" s="5"/>
      <c r="DD1610" s="5"/>
      <c r="DH1610" s="5"/>
      <c r="DI1610" s="5"/>
      <c r="DM1610" s="5"/>
      <c r="DN1610" s="5"/>
      <c r="DR1610" s="30"/>
    </row>
    <row r="1611" spans="1:122" ht="13.5" customHeight="1" x14ac:dyDescent="0.15">
      <c r="A1611" s="20">
        <v>1608</v>
      </c>
      <c r="V1611" s="52"/>
      <c r="AQ1611" s="27"/>
      <c r="AS1611" s="3"/>
      <c r="AT1611" s="4"/>
      <c r="AZ1611" s="5"/>
      <c r="BA1611" s="5"/>
      <c r="BD1611" s="6"/>
      <c r="BE1611" s="5"/>
      <c r="BF1611" s="5"/>
      <c r="BJ1611" s="5"/>
      <c r="BK1611" s="5"/>
      <c r="BO1611" s="5"/>
      <c r="BP1611" s="5"/>
      <c r="BT1611" s="5"/>
      <c r="BU1611" s="5"/>
      <c r="BY1611" s="5"/>
      <c r="BZ1611" s="5"/>
      <c r="CD1611" s="5"/>
      <c r="CE1611" s="5"/>
      <c r="CI1611" s="5"/>
      <c r="CJ1611" s="5"/>
      <c r="CN1611" s="5"/>
      <c r="CO1611" s="5"/>
      <c r="CS1611" s="5"/>
      <c r="CT1611" s="5"/>
      <c r="CX1611" s="5"/>
      <c r="CY1611" s="5"/>
      <c r="DC1611" s="5"/>
      <c r="DD1611" s="5"/>
      <c r="DH1611" s="5"/>
      <c r="DI1611" s="5"/>
      <c r="DM1611" s="5"/>
      <c r="DN1611" s="5"/>
      <c r="DR1611" s="30"/>
    </row>
    <row r="1612" spans="1:122" ht="13.5" customHeight="1" x14ac:dyDescent="0.15">
      <c r="A1612" s="20">
        <v>1609</v>
      </c>
      <c r="V1612" s="52"/>
      <c r="AQ1612" s="27"/>
      <c r="AS1612" s="3"/>
      <c r="AT1612" s="4"/>
      <c r="AZ1612" s="5"/>
      <c r="BA1612" s="5"/>
      <c r="BD1612" s="6"/>
      <c r="BE1612" s="5"/>
      <c r="BF1612" s="5"/>
      <c r="BJ1612" s="5"/>
      <c r="BK1612" s="5"/>
      <c r="BO1612" s="5"/>
      <c r="BP1612" s="5"/>
      <c r="BT1612" s="5"/>
      <c r="BU1612" s="5"/>
      <c r="BY1612" s="5"/>
      <c r="BZ1612" s="5"/>
      <c r="CD1612" s="5"/>
      <c r="CE1612" s="5"/>
      <c r="CI1612" s="5"/>
      <c r="CJ1612" s="5"/>
      <c r="CN1612" s="5"/>
      <c r="CO1612" s="5"/>
      <c r="CS1612" s="5"/>
      <c r="CT1612" s="5"/>
      <c r="CX1612" s="5"/>
      <c r="CY1612" s="5"/>
      <c r="DC1612" s="5"/>
      <c r="DD1612" s="5"/>
      <c r="DH1612" s="5"/>
      <c r="DI1612" s="5"/>
      <c r="DM1612" s="5"/>
      <c r="DN1612" s="5"/>
      <c r="DR1612" s="30"/>
    </row>
    <row r="1613" spans="1:122" ht="13.5" customHeight="1" x14ac:dyDescent="0.15">
      <c r="A1613" s="20">
        <v>1610</v>
      </c>
      <c r="V1613" s="52"/>
      <c r="AQ1613" s="27"/>
      <c r="AS1613" s="3"/>
      <c r="AT1613" s="4"/>
      <c r="AZ1613" s="5"/>
      <c r="BA1613" s="5"/>
      <c r="BD1613" s="6"/>
      <c r="BE1613" s="5"/>
      <c r="BF1613" s="5"/>
      <c r="BJ1613" s="5"/>
      <c r="BK1613" s="5"/>
      <c r="BO1613" s="5"/>
      <c r="BP1613" s="5"/>
      <c r="BT1613" s="5"/>
      <c r="BU1613" s="5"/>
      <c r="BY1613" s="5"/>
      <c r="BZ1613" s="5"/>
      <c r="CD1613" s="5"/>
      <c r="CE1613" s="5"/>
      <c r="CI1613" s="5"/>
      <c r="CJ1613" s="5"/>
      <c r="CN1613" s="5"/>
      <c r="CO1613" s="5"/>
      <c r="CS1613" s="5"/>
      <c r="CT1613" s="5"/>
      <c r="CX1613" s="5"/>
      <c r="CY1613" s="5"/>
      <c r="DC1613" s="5"/>
      <c r="DD1613" s="5"/>
      <c r="DH1613" s="5"/>
      <c r="DI1613" s="5"/>
      <c r="DM1613" s="5"/>
      <c r="DN1613" s="5"/>
      <c r="DR1613" s="30"/>
    </row>
    <row r="1614" spans="1:122" ht="13.5" customHeight="1" x14ac:dyDescent="0.15">
      <c r="A1614" s="20">
        <v>1611</v>
      </c>
      <c r="V1614" s="52"/>
      <c r="AQ1614" s="27"/>
      <c r="AS1614" s="3"/>
      <c r="AT1614" s="4"/>
      <c r="AZ1614" s="5"/>
      <c r="BA1614" s="5"/>
      <c r="BD1614" s="6"/>
      <c r="BE1614" s="5"/>
      <c r="BF1614" s="5"/>
      <c r="BJ1614" s="5"/>
      <c r="BK1614" s="5"/>
      <c r="BO1614" s="5"/>
      <c r="BP1614" s="5"/>
      <c r="BT1614" s="5"/>
      <c r="BU1614" s="5"/>
      <c r="BY1614" s="5"/>
      <c r="BZ1614" s="5"/>
      <c r="CD1614" s="5"/>
      <c r="CE1614" s="5"/>
      <c r="CI1614" s="5"/>
      <c r="CJ1614" s="5"/>
      <c r="CN1614" s="5"/>
      <c r="CO1614" s="5"/>
      <c r="CS1614" s="5"/>
      <c r="CT1614" s="5"/>
      <c r="CX1614" s="5"/>
      <c r="CY1614" s="5"/>
      <c r="DC1614" s="5"/>
      <c r="DD1614" s="5"/>
      <c r="DH1614" s="5"/>
      <c r="DI1614" s="5"/>
      <c r="DM1614" s="5"/>
      <c r="DN1614" s="5"/>
      <c r="DR1614" s="30"/>
    </row>
    <row r="1615" spans="1:122" ht="13.5" customHeight="1" x14ac:dyDescent="0.15">
      <c r="A1615" s="20">
        <v>1612</v>
      </c>
      <c r="V1615" s="52"/>
      <c r="AQ1615" s="27"/>
      <c r="AS1615" s="3"/>
      <c r="AT1615" s="4"/>
      <c r="AZ1615" s="5"/>
      <c r="BA1615" s="5"/>
      <c r="BD1615" s="6"/>
      <c r="BE1615" s="5"/>
      <c r="BF1615" s="5"/>
      <c r="BJ1615" s="5"/>
      <c r="BK1615" s="5"/>
      <c r="BO1615" s="5"/>
      <c r="BP1615" s="5"/>
      <c r="BT1615" s="5"/>
      <c r="BU1615" s="5"/>
      <c r="BY1615" s="5"/>
      <c r="BZ1615" s="5"/>
      <c r="CD1615" s="5"/>
      <c r="CE1615" s="5"/>
      <c r="CI1615" s="5"/>
      <c r="CJ1615" s="5"/>
      <c r="CN1615" s="5"/>
      <c r="CO1615" s="5"/>
      <c r="CS1615" s="5"/>
      <c r="CT1615" s="5"/>
      <c r="CX1615" s="5"/>
      <c r="CY1615" s="5"/>
      <c r="DC1615" s="5"/>
      <c r="DD1615" s="5"/>
      <c r="DH1615" s="5"/>
      <c r="DI1615" s="5"/>
      <c r="DM1615" s="5"/>
      <c r="DN1615" s="5"/>
      <c r="DR1615" s="30"/>
    </row>
    <row r="1616" spans="1:122" ht="13.5" customHeight="1" x14ac:dyDescent="0.15">
      <c r="A1616" s="20">
        <v>1613</v>
      </c>
      <c r="V1616" s="52"/>
      <c r="AQ1616" s="27"/>
      <c r="AS1616" s="3"/>
      <c r="AT1616" s="4"/>
      <c r="AZ1616" s="5"/>
      <c r="BA1616" s="5"/>
      <c r="BD1616" s="6"/>
      <c r="BE1616" s="5"/>
      <c r="BF1616" s="5"/>
      <c r="BJ1616" s="5"/>
      <c r="BK1616" s="5"/>
      <c r="BO1616" s="5"/>
      <c r="BP1616" s="5"/>
      <c r="BT1616" s="5"/>
      <c r="BU1616" s="5"/>
      <c r="BY1616" s="5"/>
      <c r="BZ1616" s="5"/>
      <c r="CD1616" s="5"/>
      <c r="CE1616" s="5"/>
      <c r="CI1616" s="5"/>
      <c r="CJ1616" s="5"/>
      <c r="CN1616" s="5"/>
      <c r="CO1616" s="5"/>
      <c r="CS1616" s="5"/>
      <c r="CT1616" s="5"/>
      <c r="CX1616" s="5"/>
      <c r="CY1616" s="5"/>
      <c r="DC1616" s="5"/>
      <c r="DD1616" s="5"/>
      <c r="DH1616" s="5"/>
      <c r="DI1616" s="5"/>
      <c r="DM1616" s="5"/>
      <c r="DN1616" s="5"/>
      <c r="DR1616" s="30"/>
    </row>
    <row r="1617" spans="1:122" ht="13.5" customHeight="1" x14ac:dyDescent="0.15">
      <c r="A1617" s="20">
        <v>1614</v>
      </c>
      <c r="V1617" s="52"/>
      <c r="AQ1617" s="27"/>
      <c r="AS1617" s="3"/>
      <c r="AT1617" s="4"/>
      <c r="AZ1617" s="5"/>
      <c r="BA1617" s="5"/>
      <c r="BD1617" s="6"/>
      <c r="BE1617" s="5"/>
      <c r="BF1617" s="5"/>
      <c r="BJ1617" s="5"/>
      <c r="BK1617" s="5"/>
      <c r="BO1617" s="5"/>
      <c r="BP1617" s="5"/>
      <c r="BT1617" s="5"/>
      <c r="BU1617" s="5"/>
      <c r="BY1617" s="5"/>
      <c r="BZ1617" s="5"/>
      <c r="CD1617" s="5"/>
      <c r="CE1617" s="5"/>
      <c r="CI1617" s="5"/>
      <c r="CJ1617" s="5"/>
      <c r="CN1617" s="5"/>
      <c r="CO1617" s="5"/>
      <c r="CS1617" s="5"/>
      <c r="CT1617" s="5"/>
      <c r="CX1617" s="5"/>
      <c r="CY1617" s="5"/>
      <c r="DC1617" s="5"/>
      <c r="DD1617" s="5"/>
      <c r="DH1617" s="5"/>
      <c r="DI1617" s="5"/>
      <c r="DM1617" s="5"/>
      <c r="DN1617" s="5"/>
      <c r="DR1617" s="30"/>
    </row>
    <row r="1618" spans="1:122" ht="13.5" customHeight="1" x14ac:dyDescent="0.15">
      <c r="A1618" s="20">
        <v>1615</v>
      </c>
      <c r="V1618" s="52"/>
      <c r="AQ1618" s="27"/>
      <c r="AS1618" s="3"/>
      <c r="AT1618" s="4"/>
      <c r="AZ1618" s="5"/>
      <c r="BA1618" s="5"/>
      <c r="BD1618" s="6"/>
      <c r="BE1618" s="5"/>
      <c r="BF1618" s="5"/>
      <c r="BJ1618" s="5"/>
      <c r="BK1618" s="5"/>
      <c r="BO1618" s="5"/>
      <c r="BP1618" s="5"/>
      <c r="BT1618" s="5"/>
      <c r="BU1618" s="5"/>
      <c r="BY1618" s="5"/>
      <c r="BZ1618" s="5"/>
      <c r="CD1618" s="5"/>
      <c r="CE1618" s="5"/>
      <c r="CI1618" s="5"/>
      <c r="CJ1618" s="5"/>
      <c r="CN1618" s="5"/>
      <c r="CO1618" s="5"/>
      <c r="CS1618" s="5"/>
      <c r="CT1618" s="5"/>
      <c r="CX1618" s="5"/>
      <c r="CY1618" s="5"/>
      <c r="DC1618" s="5"/>
      <c r="DD1618" s="5"/>
      <c r="DH1618" s="5"/>
      <c r="DI1618" s="5"/>
      <c r="DM1618" s="5"/>
      <c r="DN1618" s="5"/>
      <c r="DR1618" s="30"/>
    </row>
    <row r="1619" spans="1:122" ht="13.5" customHeight="1" x14ac:dyDescent="0.15">
      <c r="A1619" s="20">
        <v>1616</v>
      </c>
      <c r="V1619" s="52"/>
      <c r="AQ1619" s="27"/>
      <c r="AS1619" s="3"/>
      <c r="AT1619" s="4"/>
      <c r="AZ1619" s="5"/>
      <c r="BA1619" s="5"/>
      <c r="BD1619" s="6"/>
      <c r="BE1619" s="5"/>
      <c r="BF1619" s="5"/>
      <c r="BJ1619" s="5"/>
      <c r="BK1619" s="5"/>
      <c r="BO1619" s="5"/>
      <c r="BP1619" s="5"/>
      <c r="BT1619" s="5"/>
      <c r="BU1619" s="5"/>
      <c r="BY1619" s="5"/>
      <c r="BZ1619" s="5"/>
      <c r="CD1619" s="5"/>
      <c r="CE1619" s="5"/>
      <c r="CI1619" s="5"/>
      <c r="CJ1619" s="5"/>
      <c r="CN1619" s="5"/>
      <c r="CO1619" s="5"/>
      <c r="CS1619" s="5"/>
      <c r="CT1619" s="5"/>
      <c r="CX1619" s="5"/>
      <c r="CY1619" s="5"/>
      <c r="DC1619" s="5"/>
      <c r="DD1619" s="5"/>
      <c r="DH1619" s="5"/>
      <c r="DI1619" s="5"/>
      <c r="DM1619" s="5"/>
      <c r="DN1619" s="5"/>
      <c r="DR1619" s="30"/>
    </row>
    <row r="1620" spans="1:122" ht="13.5" customHeight="1" x14ac:dyDescent="0.15">
      <c r="A1620" s="20">
        <v>1617</v>
      </c>
      <c r="V1620" s="52"/>
      <c r="AQ1620" s="27"/>
      <c r="AS1620" s="3"/>
      <c r="AT1620" s="4"/>
      <c r="AZ1620" s="5"/>
      <c r="BA1620" s="5"/>
      <c r="BD1620" s="6"/>
      <c r="BE1620" s="5"/>
      <c r="BF1620" s="5"/>
      <c r="BJ1620" s="5"/>
      <c r="BK1620" s="5"/>
      <c r="BO1620" s="5"/>
      <c r="BP1620" s="5"/>
      <c r="BT1620" s="5"/>
      <c r="BU1620" s="5"/>
      <c r="BY1620" s="5"/>
      <c r="BZ1620" s="5"/>
      <c r="CD1620" s="5"/>
      <c r="CE1620" s="5"/>
      <c r="CI1620" s="5"/>
      <c r="CJ1620" s="5"/>
      <c r="CN1620" s="5"/>
      <c r="CO1620" s="5"/>
      <c r="CS1620" s="5"/>
      <c r="CT1620" s="5"/>
      <c r="CX1620" s="5"/>
      <c r="CY1620" s="5"/>
      <c r="DC1620" s="5"/>
      <c r="DD1620" s="5"/>
      <c r="DH1620" s="5"/>
      <c r="DI1620" s="5"/>
      <c r="DM1620" s="5"/>
      <c r="DN1620" s="5"/>
      <c r="DR1620" s="30"/>
    </row>
    <row r="1621" spans="1:122" ht="13.5" customHeight="1" x14ac:dyDescent="0.15">
      <c r="A1621" s="20">
        <v>1618</v>
      </c>
      <c r="V1621" s="52"/>
      <c r="AQ1621" s="27"/>
      <c r="AS1621" s="3"/>
      <c r="AT1621" s="4"/>
      <c r="AZ1621" s="5"/>
      <c r="BA1621" s="5"/>
      <c r="BD1621" s="6"/>
      <c r="BE1621" s="5"/>
      <c r="BF1621" s="5"/>
      <c r="BJ1621" s="5"/>
      <c r="BK1621" s="5"/>
      <c r="BO1621" s="5"/>
      <c r="BP1621" s="5"/>
      <c r="BT1621" s="5"/>
      <c r="BU1621" s="5"/>
      <c r="BY1621" s="5"/>
      <c r="BZ1621" s="5"/>
      <c r="CD1621" s="5"/>
      <c r="CE1621" s="5"/>
      <c r="CI1621" s="5"/>
      <c r="CJ1621" s="5"/>
      <c r="CN1621" s="5"/>
      <c r="CO1621" s="5"/>
      <c r="CS1621" s="5"/>
      <c r="CT1621" s="5"/>
      <c r="CX1621" s="5"/>
      <c r="CY1621" s="5"/>
      <c r="DC1621" s="5"/>
      <c r="DD1621" s="5"/>
      <c r="DH1621" s="5"/>
      <c r="DI1621" s="5"/>
      <c r="DM1621" s="5"/>
      <c r="DN1621" s="5"/>
      <c r="DR1621" s="30"/>
    </row>
    <row r="1622" spans="1:122" ht="13.5" customHeight="1" x14ac:dyDescent="0.15">
      <c r="A1622" s="20">
        <v>1619</v>
      </c>
      <c r="V1622" s="52"/>
      <c r="AQ1622" s="27"/>
      <c r="AS1622" s="3"/>
      <c r="AT1622" s="4"/>
      <c r="AZ1622" s="5"/>
      <c r="BA1622" s="5"/>
      <c r="BD1622" s="6"/>
      <c r="BE1622" s="5"/>
      <c r="BF1622" s="5"/>
      <c r="BJ1622" s="5"/>
      <c r="BK1622" s="5"/>
      <c r="BO1622" s="5"/>
      <c r="BP1622" s="5"/>
      <c r="BT1622" s="5"/>
      <c r="BU1622" s="5"/>
      <c r="BY1622" s="5"/>
      <c r="BZ1622" s="5"/>
      <c r="CD1622" s="5"/>
      <c r="CE1622" s="5"/>
      <c r="CI1622" s="5"/>
      <c r="CJ1622" s="5"/>
      <c r="CN1622" s="5"/>
      <c r="CO1622" s="5"/>
      <c r="CS1622" s="5"/>
      <c r="CT1622" s="5"/>
      <c r="CX1622" s="5"/>
      <c r="CY1622" s="5"/>
      <c r="DC1622" s="5"/>
      <c r="DD1622" s="5"/>
      <c r="DH1622" s="5"/>
      <c r="DI1622" s="5"/>
      <c r="DM1622" s="5"/>
      <c r="DN1622" s="5"/>
      <c r="DR1622" s="30"/>
    </row>
    <row r="1623" spans="1:122" ht="13.5" customHeight="1" x14ac:dyDescent="0.15">
      <c r="A1623" s="20">
        <v>1620</v>
      </c>
      <c r="V1623" s="52"/>
      <c r="AQ1623" s="27"/>
      <c r="AS1623" s="3"/>
      <c r="AT1623" s="4"/>
      <c r="AZ1623" s="5"/>
      <c r="BA1623" s="5"/>
      <c r="BD1623" s="6"/>
      <c r="BE1623" s="5"/>
      <c r="BF1623" s="5"/>
      <c r="BJ1623" s="5"/>
      <c r="BK1623" s="5"/>
      <c r="BO1623" s="5"/>
      <c r="BP1623" s="5"/>
      <c r="BT1623" s="5"/>
      <c r="BU1623" s="5"/>
      <c r="BY1623" s="5"/>
      <c r="BZ1623" s="5"/>
      <c r="CD1623" s="5"/>
      <c r="CE1623" s="5"/>
      <c r="CI1623" s="5"/>
      <c r="CJ1623" s="5"/>
      <c r="CN1623" s="5"/>
      <c r="CO1623" s="5"/>
      <c r="CS1623" s="5"/>
      <c r="CT1623" s="5"/>
      <c r="CX1623" s="5"/>
      <c r="CY1623" s="5"/>
      <c r="DC1623" s="5"/>
      <c r="DD1623" s="5"/>
      <c r="DH1623" s="5"/>
      <c r="DI1623" s="5"/>
      <c r="DM1623" s="5"/>
      <c r="DN1623" s="5"/>
      <c r="DR1623" s="30"/>
    </row>
    <row r="1624" spans="1:122" ht="13.5" customHeight="1" x14ac:dyDescent="0.15">
      <c r="A1624" s="20">
        <v>1621</v>
      </c>
      <c r="V1624" s="52"/>
      <c r="AQ1624" s="27"/>
      <c r="AS1624" s="3"/>
      <c r="AT1624" s="4"/>
      <c r="AZ1624" s="5"/>
      <c r="BA1624" s="5"/>
      <c r="BD1624" s="6"/>
      <c r="BE1624" s="5"/>
      <c r="BF1624" s="5"/>
      <c r="BJ1624" s="5"/>
      <c r="BK1624" s="5"/>
      <c r="BO1624" s="5"/>
      <c r="BP1624" s="5"/>
      <c r="BT1624" s="5"/>
      <c r="BU1624" s="5"/>
      <c r="BY1624" s="5"/>
      <c r="BZ1624" s="5"/>
      <c r="CD1624" s="5"/>
      <c r="CE1624" s="5"/>
      <c r="CI1624" s="5"/>
      <c r="CJ1624" s="5"/>
      <c r="CN1624" s="5"/>
      <c r="CO1624" s="5"/>
      <c r="CS1624" s="5"/>
      <c r="CT1624" s="5"/>
      <c r="CX1624" s="5"/>
      <c r="CY1624" s="5"/>
      <c r="DC1624" s="5"/>
      <c r="DD1624" s="5"/>
      <c r="DH1624" s="5"/>
      <c r="DI1624" s="5"/>
      <c r="DM1624" s="5"/>
      <c r="DN1624" s="5"/>
      <c r="DR1624" s="30"/>
    </row>
    <row r="1625" spans="1:122" ht="13.5" customHeight="1" x14ac:dyDescent="0.15">
      <c r="A1625" s="20">
        <v>1622</v>
      </c>
      <c r="V1625" s="52"/>
      <c r="AQ1625" s="27"/>
      <c r="AS1625" s="3"/>
      <c r="AT1625" s="4"/>
      <c r="AZ1625" s="5"/>
      <c r="BA1625" s="5"/>
      <c r="BD1625" s="6"/>
      <c r="BE1625" s="5"/>
      <c r="BF1625" s="5"/>
      <c r="BJ1625" s="5"/>
      <c r="BK1625" s="5"/>
      <c r="BO1625" s="5"/>
      <c r="BP1625" s="5"/>
      <c r="BT1625" s="5"/>
      <c r="BU1625" s="5"/>
      <c r="BY1625" s="5"/>
      <c r="BZ1625" s="5"/>
      <c r="CD1625" s="5"/>
      <c r="CE1625" s="5"/>
      <c r="CI1625" s="5"/>
      <c r="CJ1625" s="5"/>
      <c r="CN1625" s="5"/>
      <c r="CO1625" s="5"/>
      <c r="CS1625" s="5"/>
      <c r="CT1625" s="5"/>
      <c r="CX1625" s="5"/>
      <c r="CY1625" s="5"/>
      <c r="DC1625" s="5"/>
      <c r="DD1625" s="5"/>
      <c r="DH1625" s="5"/>
      <c r="DI1625" s="5"/>
      <c r="DM1625" s="5"/>
      <c r="DN1625" s="5"/>
      <c r="DR1625" s="30"/>
    </row>
    <row r="1626" spans="1:122" ht="13.5" customHeight="1" x14ac:dyDescent="0.15">
      <c r="A1626" s="20">
        <v>1623</v>
      </c>
      <c r="V1626" s="52"/>
      <c r="AQ1626" s="27"/>
      <c r="AS1626" s="3"/>
      <c r="AT1626" s="4"/>
      <c r="AZ1626" s="5"/>
      <c r="BA1626" s="5"/>
      <c r="BD1626" s="6"/>
      <c r="BE1626" s="5"/>
      <c r="BF1626" s="5"/>
      <c r="BJ1626" s="5"/>
      <c r="BK1626" s="5"/>
      <c r="BO1626" s="5"/>
      <c r="BP1626" s="5"/>
      <c r="BT1626" s="5"/>
      <c r="BU1626" s="5"/>
      <c r="BY1626" s="5"/>
      <c r="BZ1626" s="5"/>
      <c r="CD1626" s="5"/>
      <c r="CE1626" s="5"/>
      <c r="CI1626" s="5"/>
      <c r="CJ1626" s="5"/>
      <c r="CN1626" s="5"/>
      <c r="CO1626" s="5"/>
      <c r="CS1626" s="5"/>
      <c r="CT1626" s="5"/>
      <c r="CX1626" s="5"/>
      <c r="CY1626" s="5"/>
      <c r="DC1626" s="5"/>
      <c r="DD1626" s="5"/>
      <c r="DH1626" s="5"/>
      <c r="DI1626" s="5"/>
      <c r="DM1626" s="5"/>
      <c r="DN1626" s="5"/>
      <c r="DR1626" s="30"/>
    </row>
    <row r="1627" spans="1:122" ht="13.5" customHeight="1" x14ac:dyDescent="0.15">
      <c r="A1627" s="20">
        <v>1624</v>
      </c>
      <c r="V1627" s="52"/>
      <c r="AQ1627" s="27"/>
      <c r="AS1627" s="3"/>
      <c r="AT1627" s="4"/>
      <c r="AZ1627" s="5"/>
      <c r="BA1627" s="5"/>
      <c r="BD1627" s="6"/>
      <c r="BE1627" s="5"/>
      <c r="BF1627" s="5"/>
      <c r="BJ1627" s="5"/>
      <c r="BK1627" s="5"/>
      <c r="BO1627" s="5"/>
      <c r="BP1627" s="5"/>
      <c r="BT1627" s="5"/>
      <c r="BU1627" s="5"/>
      <c r="BY1627" s="5"/>
      <c r="BZ1627" s="5"/>
      <c r="CD1627" s="5"/>
      <c r="CE1627" s="5"/>
      <c r="CI1627" s="5"/>
      <c r="CJ1627" s="5"/>
      <c r="CN1627" s="5"/>
      <c r="CO1627" s="5"/>
      <c r="CS1627" s="5"/>
      <c r="CT1627" s="5"/>
      <c r="CX1627" s="5"/>
      <c r="CY1627" s="5"/>
      <c r="DC1627" s="5"/>
      <c r="DD1627" s="5"/>
      <c r="DH1627" s="5"/>
      <c r="DI1627" s="5"/>
      <c r="DM1627" s="5"/>
      <c r="DN1627" s="5"/>
      <c r="DR1627" s="30"/>
    </row>
    <row r="1628" spans="1:122" ht="13.5" customHeight="1" x14ac:dyDescent="0.15">
      <c r="A1628" s="20">
        <v>1625</v>
      </c>
      <c r="V1628" s="52"/>
      <c r="AQ1628" s="27"/>
      <c r="AS1628" s="3"/>
      <c r="AT1628" s="4"/>
      <c r="AZ1628" s="5"/>
      <c r="BA1628" s="5"/>
      <c r="BD1628" s="6"/>
      <c r="BE1628" s="5"/>
      <c r="BF1628" s="5"/>
      <c r="BJ1628" s="5"/>
      <c r="BK1628" s="5"/>
      <c r="BO1628" s="5"/>
      <c r="BP1628" s="5"/>
      <c r="BT1628" s="5"/>
      <c r="BU1628" s="5"/>
      <c r="BY1628" s="5"/>
      <c r="BZ1628" s="5"/>
      <c r="CD1628" s="5"/>
      <c r="CE1628" s="5"/>
      <c r="CI1628" s="5"/>
      <c r="CJ1628" s="5"/>
      <c r="CN1628" s="5"/>
      <c r="CO1628" s="5"/>
      <c r="CS1628" s="5"/>
      <c r="CT1628" s="5"/>
      <c r="CX1628" s="5"/>
      <c r="CY1628" s="5"/>
      <c r="DC1628" s="5"/>
      <c r="DD1628" s="5"/>
      <c r="DH1628" s="5"/>
      <c r="DI1628" s="5"/>
      <c r="DM1628" s="5"/>
      <c r="DN1628" s="5"/>
      <c r="DR1628" s="30"/>
    </row>
    <row r="1629" spans="1:122" ht="13.5" customHeight="1" x14ac:dyDescent="0.15">
      <c r="A1629" s="20">
        <v>1626</v>
      </c>
      <c r="V1629" s="52"/>
      <c r="AQ1629" s="27"/>
      <c r="AS1629" s="3"/>
      <c r="AT1629" s="4"/>
      <c r="AZ1629" s="5"/>
      <c r="BA1629" s="5"/>
      <c r="BD1629" s="6"/>
      <c r="BE1629" s="5"/>
      <c r="BF1629" s="5"/>
      <c r="BJ1629" s="5"/>
      <c r="BK1629" s="5"/>
      <c r="BO1629" s="5"/>
      <c r="BP1629" s="5"/>
      <c r="BT1629" s="5"/>
      <c r="BU1629" s="5"/>
      <c r="BY1629" s="5"/>
      <c r="BZ1629" s="5"/>
      <c r="CD1629" s="5"/>
      <c r="CE1629" s="5"/>
      <c r="CI1629" s="5"/>
      <c r="CJ1629" s="5"/>
      <c r="CN1629" s="5"/>
      <c r="CO1629" s="5"/>
      <c r="CS1629" s="5"/>
      <c r="CT1629" s="5"/>
      <c r="CX1629" s="5"/>
      <c r="CY1629" s="5"/>
      <c r="DC1629" s="5"/>
      <c r="DD1629" s="5"/>
      <c r="DH1629" s="5"/>
      <c r="DI1629" s="5"/>
      <c r="DM1629" s="5"/>
      <c r="DN1629" s="5"/>
      <c r="DR1629" s="30"/>
    </row>
    <row r="1630" spans="1:122" ht="13.5" customHeight="1" x14ac:dyDescent="0.15">
      <c r="A1630" s="20">
        <v>1627</v>
      </c>
      <c r="V1630" s="52"/>
      <c r="AQ1630" s="27"/>
      <c r="AS1630" s="3"/>
      <c r="AT1630" s="4"/>
      <c r="AZ1630" s="5"/>
      <c r="BA1630" s="5"/>
      <c r="BD1630" s="6"/>
      <c r="BE1630" s="5"/>
      <c r="BF1630" s="5"/>
      <c r="BJ1630" s="5"/>
      <c r="BK1630" s="5"/>
      <c r="BO1630" s="5"/>
      <c r="BP1630" s="5"/>
      <c r="BT1630" s="5"/>
      <c r="BU1630" s="5"/>
      <c r="BY1630" s="5"/>
      <c r="BZ1630" s="5"/>
      <c r="CD1630" s="5"/>
      <c r="CE1630" s="5"/>
      <c r="CI1630" s="5"/>
      <c r="CJ1630" s="5"/>
      <c r="CN1630" s="5"/>
      <c r="CO1630" s="5"/>
      <c r="CS1630" s="5"/>
      <c r="CT1630" s="5"/>
      <c r="CX1630" s="5"/>
      <c r="CY1630" s="5"/>
      <c r="DC1630" s="5"/>
      <c r="DD1630" s="5"/>
      <c r="DH1630" s="5"/>
      <c r="DI1630" s="5"/>
      <c r="DM1630" s="5"/>
      <c r="DN1630" s="5"/>
      <c r="DR1630" s="30"/>
    </row>
    <row r="1631" spans="1:122" ht="13.5" customHeight="1" x14ac:dyDescent="0.15">
      <c r="A1631" s="20">
        <v>1628</v>
      </c>
      <c r="V1631" s="52"/>
      <c r="AQ1631" s="27"/>
      <c r="AS1631" s="3"/>
      <c r="AT1631" s="4"/>
      <c r="AZ1631" s="5"/>
      <c r="BA1631" s="5"/>
      <c r="BD1631" s="6"/>
      <c r="BE1631" s="5"/>
      <c r="BF1631" s="5"/>
      <c r="BJ1631" s="5"/>
      <c r="BK1631" s="5"/>
      <c r="BO1631" s="5"/>
      <c r="BP1631" s="5"/>
      <c r="BT1631" s="5"/>
      <c r="BU1631" s="5"/>
      <c r="BY1631" s="5"/>
      <c r="BZ1631" s="5"/>
      <c r="CD1631" s="5"/>
      <c r="CE1631" s="5"/>
      <c r="CI1631" s="5"/>
      <c r="CJ1631" s="5"/>
      <c r="CN1631" s="5"/>
      <c r="CO1631" s="5"/>
      <c r="CS1631" s="5"/>
      <c r="CT1631" s="5"/>
      <c r="CX1631" s="5"/>
      <c r="CY1631" s="5"/>
      <c r="DC1631" s="5"/>
      <c r="DD1631" s="5"/>
      <c r="DH1631" s="5"/>
      <c r="DI1631" s="5"/>
      <c r="DM1631" s="5"/>
      <c r="DN1631" s="5"/>
      <c r="DR1631" s="30"/>
    </row>
    <row r="1632" spans="1:122" ht="13.5" customHeight="1" x14ac:dyDescent="0.15">
      <c r="A1632" s="20">
        <v>1629</v>
      </c>
      <c r="V1632" s="52"/>
      <c r="AQ1632" s="27"/>
      <c r="AS1632" s="3"/>
      <c r="AT1632" s="4"/>
      <c r="AZ1632" s="5"/>
      <c r="BA1632" s="5"/>
      <c r="BD1632" s="6"/>
      <c r="BE1632" s="5"/>
      <c r="BF1632" s="5"/>
      <c r="BJ1632" s="5"/>
      <c r="BK1632" s="5"/>
      <c r="BO1632" s="5"/>
      <c r="BP1632" s="5"/>
      <c r="BT1632" s="5"/>
      <c r="BU1632" s="5"/>
      <c r="BY1632" s="5"/>
      <c r="BZ1632" s="5"/>
      <c r="CD1632" s="5"/>
      <c r="CE1632" s="5"/>
      <c r="CI1632" s="5"/>
      <c r="CJ1632" s="5"/>
      <c r="CN1632" s="5"/>
      <c r="CO1632" s="5"/>
      <c r="CS1632" s="5"/>
      <c r="CT1632" s="5"/>
      <c r="CX1632" s="5"/>
      <c r="CY1632" s="5"/>
      <c r="DC1632" s="5"/>
      <c r="DD1632" s="5"/>
      <c r="DH1632" s="5"/>
      <c r="DI1632" s="5"/>
      <c r="DM1632" s="5"/>
      <c r="DN1632" s="5"/>
      <c r="DR1632" s="30"/>
    </row>
    <row r="1633" spans="1:122" ht="13.5" customHeight="1" x14ac:dyDescent="0.15">
      <c r="A1633" s="20">
        <v>1630</v>
      </c>
      <c r="V1633" s="52"/>
      <c r="AQ1633" s="27"/>
      <c r="AS1633" s="3"/>
      <c r="AT1633" s="4"/>
      <c r="AZ1633" s="5"/>
      <c r="BA1633" s="5"/>
      <c r="BD1633" s="6"/>
      <c r="BE1633" s="5"/>
      <c r="BF1633" s="5"/>
      <c r="BJ1633" s="5"/>
      <c r="BK1633" s="5"/>
      <c r="BO1633" s="5"/>
      <c r="BP1633" s="5"/>
      <c r="BT1633" s="5"/>
      <c r="BU1633" s="5"/>
      <c r="BY1633" s="5"/>
      <c r="BZ1633" s="5"/>
      <c r="CD1633" s="5"/>
      <c r="CE1633" s="5"/>
      <c r="CI1633" s="5"/>
      <c r="CJ1633" s="5"/>
      <c r="CN1633" s="5"/>
      <c r="CO1633" s="5"/>
      <c r="CS1633" s="5"/>
      <c r="CT1633" s="5"/>
      <c r="CX1633" s="5"/>
      <c r="CY1633" s="5"/>
      <c r="DC1633" s="5"/>
      <c r="DD1633" s="5"/>
      <c r="DH1633" s="5"/>
      <c r="DI1633" s="5"/>
      <c r="DM1633" s="5"/>
      <c r="DN1633" s="5"/>
      <c r="DR1633" s="30"/>
    </row>
    <row r="1634" spans="1:122" ht="13.5" customHeight="1" x14ac:dyDescent="0.15">
      <c r="A1634" s="20">
        <v>1631</v>
      </c>
      <c r="V1634" s="52"/>
      <c r="AQ1634" s="27"/>
      <c r="AS1634" s="3"/>
      <c r="AT1634" s="4"/>
      <c r="AZ1634" s="5"/>
      <c r="BA1634" s="5"/>
      <c r="BD1634" s="6"/>
      <c r="BE1634" s="5"/>
      <c r="BF1634" s="5"/>
      <c r="BJ1634" s="5"/>
      <c r="BK1634" s="5"/>
      <c r="BO1634" s="5"/>
      <c r="BP1634" s="5"/>
      <c r="BT1634" s="5"/>
      <c r="BU1634" s="5"/>
      <c r="BY1634" s="5"/>
      <c r="BZ1634" s="5"/>
      <c r="CD1634" s="5"/>
      <c r="CE1634" s="5"/>
      <c r="CI1634" s="5"/>
      <c r="CJ1634" s="5"/>
      <c r="CN1634" s="5"/>
      <c r="CO1634" s="5"/>
      <c r="CS1634" s="5"/>
      <c r="CT1634" s="5"/>
      <c r="CX1634" s="5"/>
      <c r="CY1634" s="5"/>
      <c r="DC1634" s="5"/>
      <c r="DD1634" s="5"/>
      <c r="DH1634" s="5"/>
      <c r="DI1634" s="5"/>
      <c r="DM1634" s="5"/>
      <c r="DN1634" s="5"/>
      <c r="DR1634" s="30"/>
    </row>
    <row r="1635" spans="1:122" ht="13.5" customHeight="1" x14ac:dyDescent="0.15">
      <c r="A1635" s="20">
        <v>1632</v>
      </c>
      <c r="V1635" s="52"/>
      <c r="AQ1635" s="27"/>
      <c r="AS1635" s="3"/>
      <c r="AT1635" s="4"/>
      <c r="AZ1635" s="5"/>
      <c r="BA1635" s="5"/>
      <c r="BD1635" s="6"/>
      <c r="BE1635" s="5"/>
      <c r="BF1635" s="5"/>
      <c r="BJ1635" s="5"/>
      <c r="BK1635" s="5"/>
      <c r="BO1635" s="5"/>
      <c r="BP1635" s="5"/>
      <c r="BT1635" s="5"/>
      <c r="BU1635" s="5"/>
      <c r="BY1635" s="5"/>
      <c r="BZ1635" s="5"/>
      <c r="CD1635" s="5"/>
      <c r="CE1635" s="5"/>
      <c r="CI1635" s="5"/>
      <c r="CJ1635" s="5"/>
      <c r="CN1635" s="5"/>
      <c r="CO1635" s="5"/>
      <c r="CS1635" s="5"/>
      <c r="CT1635" s="5"/>
      <c r="CX1635" s="5"/>
      <c r="CY1635" s="5"/>
      <c r="DC1635" s="5"/>
      <c r="DD1635" s="5"/>
      <c r="DH1635" s="5"/>
      <c r="DI1635" s="5"/>
      <c r="DM1635" s="5"/>
      <c r="DN1635" s="5"/>
      <c r="DR1635" s="30"/>
    </row>
    <row r="1636" spans="1:122" ht="13.5" customHeight="1" x14ac:dyDescent="0.15">
      <c r="A1636" s="20">
        <v>1633</v>
      </c>
      <c r="V1636" s="52"/>
      <c r="AQ1636" s="27"/>
      <c r="AS1636" s="3"/>
      <c r="AT1636" s="4"/>
      <c r="AZ1636" s="5"/>
      <c r="BA1636" s="5"/>
      <c r="BD1636" s="6"/>
      <c r="BE1636" s="5"/>
      <c r="BF1636" s="5"/>
      <c r="BJ1636" s="5"/>
      <c r="BK1636" s="5"/>
      <c r="BO1636" s="5"/>
      <c r="BP1636" s="5"/>
      <c r="BT1636" s="5"/>
      <c r="BU1636" s="5"/>
      <c r="BY1636" s="5"/>
      <c r="BZ1636" s="5"/>
      <c r="CD1636" s="5"/>
      <c r="CE1636" s="5"/>
      <c r="CI1636" s="5"/>
      <c r="CJ1636" s="5"/>
      <c r="CN1636" s="5"/>
      <c r="CO1636" s="5"/>
      <c r="CS1636" s="5"/>
      <c r="CT1636" s="5"/>
      <c r="CX1636" s="5"/>
      <c r="CY1636" s="5"/>
      <c r="DC1636" s="5"/>
      <c r="DD1636" s="5"/>
      <c r="DH1636" s="5"/>
      <c r="DI1636" s="5"/>
      <c r="DM1636" s="5"/>
      <c r="DN1636" s="5"/>
      <c r="DR1636" s="30"/>
    </row>
    <row r="1637" spans="1:122" ht="13.5" customHeight="1" x14ac:dyDescent="0.15">
      <c r="A1637" s="20">
        <v>1634</v>
      </c>
      <c r="V1637" s="52"/>
      <c r="AQ1637" s="27"/>
      <c r="AS1637" s="3"/>
      <c r="AT1637" s="4"/>
      <c r="AZ1637" s="5"/>
      <c r="BA1637" s="5"/>
      <c r="BD1637" s="6"/>
      <c r="BE1637" s="5"/>
      <c r="BF1637" s="5"/>
      <c r="BJ1637" s="5"/>
      <c r="BK1637" s="5"/>
      <c r="BO1637" s="5"/>
      <c r="BP1637" s="5"/>
      <c r="BT1637" s="5"/>
      <c r="BU1637" s="5"/>
      <c r="BY1637" s="5"/>
      <c r="BZ1637" s="5"/>
      <c r="CD1637" s="5"/>
      <c r="CE1637" s="5"/>
      <c r="CI1637" s="5"/>
      <c r="CJ1637" s="5"/>
      <c r="CN1637" s="5"/>
      <c r="CO1637" s="5"/>
      <c r="CS1637" s="5"/>
      <c r="CT1637" s="5"/>
      <c r="CX1637" s="5"/>
      <c r="CY1637" s="5"/>
      <c r="DC1637" s="5"/>
      <c r="DD1637" s="5"/>
      <c r="DH1637" s="5"/>
      <c r="DI1637" s="5"/>
      <c r="DM1637" s="5"/>
      <c r="DN1637" s="5"/>
      <c r="DR1637" s="30"/>
    </row>
    <row r="1638" spans="1:122" ht="13.5" customHeight="1" x14ac:dyDescent="0.15">
      <c r="A1638" s="20">
        <v>1635</v>
      </c>
      <c r="V1638" s="52"/>
      <c r="AQ1638" s="27"/>
      <c r="AS1638" s="3"/>
      <c r="AT1638" s="4"/>
      <c r="AZ1638" s="5"/>
      <c r="BA1638" s="5"/>
      <c r="BD1638" s="6"/>
      <c r="BE1638" s="5"/>
      <c r="BF1638" s="5"/>
      <c r="BJ1638" s="5"/>
      <c r="BK1638" s="5"/>
      <c r="BO1638" s="5"/>
      <c r="BP1638" s="5"/>
      <c r="BT1638" s="5"/>
      <c r="BU1638" s="5"/>
      <c r="BY1638" s="5"/>
      <c r="BZ1638" s="5"/>
      <c r="CD1638" s="5"/>
      <c r="CE1638" s="5"/>
      <c r="CI1638" s="5"/>
      <c r="CJ1638" s="5"/>
      <c r="CN1638" s="5"/>
      <c r="CO1638" s="5"/>
      <c r="CS1638" s="5"/>
      <c r="CT1638" s="5"/>
      <c r="CX1638" s="5"/>
      <c r="CY1638" s="5"/>
      <c r="DC1638" s="5"/>
      <c r="DD1638" s="5"/>
      <c r="DH1638" s="5"/>
      <c r="DI1638" s="5"/>
      <c r="DM1638" s="5"/>
      <c r="DN1638" s="5"/>
      <c r="DR1638" s="30"/>
    </row>
    <row r="1639" spans="1:122" ht="13.5" customHeight="1" x14ac:dyDescent="0.15">
      <c r="A1639" s="20">
        <v>1636</v>
      </c>
      <c r="V1639" s="52"/>
      <c r="AQ1639" s="27"/>
      <c r="AS1639" s="3"/>
      <c r="AT1639" s="4"/>
      <c r="AZ1639" s="5"/>
      <c r="BA1639" s="5"/>
      <c r="BD1639" s="6"/>
      <c r="BE1639" s="5"/>
      <c r="BF1639" s="5"/>
      <c r="BJ1639" s="5"/>
      <c r="BK1639" s="5"/>
      <c r="BO1639" s="5"/>
      <c r="BP1639" s="5"/>
      <c r="BT1639" s="5"/>
      <c r="BU1639" s="5"/>
      <c r="BY1639" s="5"/>
      <c r="BZ1639" s="5"/>
      <c r="CD1639" s="5"/>
      <c r="CE1639" s="5"/>
      <c r="CI1639" s="5"/>
      <c r="CJ1639" s="5"/>
      <c r="CN1639" s="5"/>
      <c r="CO1639" s="5"/>
      <c r="CS1639" s="5"/>
      <c r="CT1639" s="5"/>
      <c r="CX1639" s="5"/>
      <c r="CY1639" s="5"/>
      <c r="DC1639" s="5"/>
      <c r="DD1639" s="5"/>
      <c r="DH1639" s="5"/>
      <c r="DI1639" s="5"/>
      <c r="DM1639" s="5"/>
      <c r="DN1639" s="5"/>
      <c r="DR1639" s="30"/>
    </row>
    <row r="1640" spans="1:122" ht="13.5" customHeight="1" x14ac:dyDescent="0.15">
      <c r="A1640" s="20">
        <v>1637</v>
      </c>
      <c r="V1640" s="52"/>
      <c r="AQ1640" s="27"/>
      <c r="AS1640" s="3"/>
      <c r="AT1640" s="4"/>
      <c r="AZ1640" s="5"/>
      <c r="BA1640" s="5"/>
      <c r="BD1640" s="6"/>
      <c r="BE1640" s="5"/>
      <c r="BF1640" s="5"/>
      <c r="BJ1640" s="5"/>
      <c r="BK1640" s="5"/>
      <c r="BO1640" s="5"/>
      <c r="BP1640" s="5"/>
      <c r="BT1640" s="5"/>
      <c r="BU1640" s="5"/>
      <c r="BY1640" s="5"/>
      <c r="BZ1640" s="5"/>
      <c r="CD1640" s="5"/>
      <c r="CE1640" s="5"/>
      <c r="CI1640" s="5"/>
      <c r="CJ1640" s="5"/>
      <c r="CN1640" s="5"/>
      <c r="CO1640" s="5"/>
      <c r="CS1640" s="5"/>
      <c r="CT1640" s="5"/>
      <c r="CX1640" s="5"/>
      <c r="CY1640" s="5"/>
      <c r="DC1640" s="5"/>
      <c r="DD1640" s="5"/>
      <c r="DH1640" s="5"/>
      <c r="DI1640" s="5"/>
      <c r="DM1640" s="5"/>
      <c r="DN1640" s="5"/>
      <c r="DR1640" s="30"/>
    </row>
    <row r="1641" spans="1:122" ht="13.5" customHeight="1" x14ac:dyDescent="0.15">
      <c r="A1641" s="20">
        <v>1638</v>
      </c>
      <c r="V1641" s="52"/>
      <c r="AQ1641" s="27"/>
      <c r="AS1641" s="3"/>
      <c r="AT1641" s="4"/>
      <c r="AZ1641" s="5"/>
      <c r="BA1641" s="5"/>
      <c r="BD1641" s="6"/>
      <c r="BE1641" s="5"/>
      <c r="BF1641" s="5"/>
      <c r="BJ1641" s="5"/>
      <c r="BK1641" s="5"/>
      <c r="BO1641" s="5"/>
      <c r="BP1641" s="5"/>
      <c r="BT1641" s="5"/>
      <c r="BU1641" s="5"/>
      <c r="BY1641" s="5"/>
      <c r="BZ1641" s="5"/>
      <c r="CD1641" s="5"/>
      <c r="CE1641" s="5"/>
      <c r="CI1641" s="5"/>
      <c r="CJ1641" s="5"/>
      <c r="CN1641" s="5"/>
      <c r="CO1641" s="5"/>
      <c r="CS1641" s="5"/>
      <c r="CT1641" s="5"/>
      <c r="CX1641" s="5"/>
      <c r="CY1641" s="5"/>
      <c r="DC1641" s="5"/>
      <c r="DD1641" s="5"/>
      <c r="DH1641" s="5"/>
      <c r="DI1641" s="5"/>
      <c r="DM1641" s="5"/>
      <c r="DN1641" s="5"/>
      <c r="DR1641" s="30"/>
    </row>
    <row r="1642" spans="1:122" ht="13.5" customHeight="1" x14ac:dyDescent="0.15">
      <c r="A1642" s="20">
        <v>1639</v>
      </c>
      <c r="V1642" s="52"/>
      <c r="AQ1642" s="27"/>
      <c r="AS1642" s="3"/>
      <c r="AT1642" s="4"/>
      <c r="AZ1642" s="5"/>
      <c r="BA1642" s="5"/>
      <c r="BD1642" s="6"/>
      <c r="BE1642" s="5"/>
      <c r="BF1642" s="5"/>
      <c r="BJ1642" s="5"/>
      <c r="BK1642" s="5"/>
      <c r="BO1642" s="5"/>
      <c r="BP1642" s="5"/>
      <c r="BT1642" s="5"/>
      <c r="BU1642" s="5"/>
      <c r="BY1642" s="5"/>
      <c r="BZ1642" s="5"/>
      <c r="CD1642" s="5"/>
      <c r="CE1642" s="5"/>
      <c r="CI1642" s="5"/>
      <c r="CJ1642" s="5"/>
      <c r="CN1642" s="5"/>
      <c r="CO1642" s="5"/>
      <c r="CS1642" s="5"/>
      <c r="CT1642" s="5"/>
      <c r="CX1642" s="5"/>
      <c r="CY1642" s="5"/>
      <c r="DC1642" s="5"/>
      <c r="DD1642" s="5"/>
      <c r="DH1642" s="5"/>
      <c r="DI1642" s="5"/>
      <c r="DM1642" s="5"/>
      <c r="DN1642" s="5"/>
      <c r="DR1642" s="30"/>
    </row>
    <row r="1643" spans="1:122" ht="13.5" customHeight="1" x14ac:dyDescent="0.15">
      <c r="A1643" s="20">
        <v>1640</v>
      </c>
      <c r="V1643" s="52"/>
      <c r="AQ1643" s="27"/>
      <c r="AS1643" s="3"/>
      <c r="AT1643" s="4"/>
      <c r="AZ1643" s="5"/>
      <c r="BA1643" s="5"/>
      <c r="BD1643" s="6"/>
      <c r="BE1643" s="5"/>
      <c r="BF1643" s="5"/>
      <c r="BJ1643" s="5"/>
      <c r="BK1643" s="5"/>
      <c r="BO1643" s="5"/>
      <c r="BP1643" s="5"/>
      <c r="BT1643" s="5"/>
      <c r="BU1643" s="5"/>
      <c r="BY1643" s="5"/>
      <c r="BZ1643" s="5"/>
      <c r="CD1643" s="5"/>
      <c r="CE1643" s="5"/>
      <c r="CI1643" s="5"/>
      <c r="CJ1643" s="5"/>
      <c r="CN1643" s="5"/>
      <c r="CO1643" s="5"/>
      <c r="CS1643" s="5"/>
      <c r="CT1643" s="5"/>
      <c r="CX1643" s="5"/>
      <c r="CY1643" s="5"/>
      <c r="DC1643" s="5"/>
      <c r="DD1643" s="5"/>
      <c r="DH1643" s="5"/>
      <c r="DI1643" s="5"/>
      <c r="DM1643" s="5"/>
      <c r="DN1643" s="5"/>
      <c r="DR1643" s="30"/>
    </row>
    <row r="1644" spans="1:122" ht="13.5" customHeight="1" x14ac:dyDescent="0.15">
      <c r="A1644" s="20">
        <v>1641</v>
      </c>
      <c r="V1644" s="52"/>
      <c r="AQ1644" s="27"/>
      <c r="AS1644" s="3"/>
      <c r="AT1644" s="4"/>
      <c r="AZ1644" s="5"/>
      <c r="BA1644" s="5"/>
      <c r="BD1644" s="6"/>
      <c r="BE1644" s="5"/>
      <c r="BF1644" s="5"/>
      <c r="BJ1644" s="5"/>
      <c r="BK1644" s="5"/>
      <c r="BO1644" s="5"/>
      <c r="BP1644" s="5"/>
      <c r="BT1644" s="5"/>
      <c r="BU1644" s="5"/>
      <c r="BY1644" s="5"/>
      <c r="BZ1644" s="5"/>
      <c r="CD1644" s="5"/>
      <c r="CE1644" s="5"/>
      <c r="CI1644" s="5"/>
      <c r="CJ1644" s="5"/>
      <c r="CN1644" s="5"/>
      <c r="CO1644" s="5"/>
      <c r="CS1644" s="5"/>
      <c r="CT1644" s="5"/>
      <c r="CX1644" s="5"/>
      <c r="CY1644" s="5"/>
      <c r="DC1644" s="5"/>
      <c r="DD1644" s="5"/>
      <c r="DH1644" s="5"/>
      <c r="DI1644" s="5"/>
      <c r="DM1644" s="5"/>
      <c r="DN1644" s="5"/>
      <c r="DR1644" s="30"/>
    </row>
    <row r="1645" spans="1:122" ht="13.5" customHeight="1" x14ac:dyDescent="0.15">
      <c r="A1645" s="20">
        <v>1642</v>
      </c>
      <c r="V1645" s="52"/>
      <c r="AQ1645" s="27"/>
      <c r="AS1645" s="3"/>
      <c r="AT1645" s="4"/>
      <c r="AZ1645" s="5"/>
      <c r="BA1645" s="5"/>
      <c r="BD1645" s="6"/>
      <c r="BE1645" s="5"/>
      <c r="BF1645" s="5"/>
      <c r="BJ1645" s="5"/>
      <c r="BK1645" s="5"/>
      <c r="BO1645" s="5"/>
      <c r="BP1645" s="5"/>
      <c r="BT1645" s="5"/>
      <c r="BU1645" s="5"/>
      <c r="BY1645" s="5"/>
      <c r="BZ1645" s="5"/>
      <c r="CD1645" s="5"/>
      <c r="CE1645" s="5"/>
      <c r="CI1645" s="5"/>
      <c r="CJ1645" s="5"/>
      <c r="CN1645" s="5"/>
      <c r="CO1645" s="5"/>
      <c r="CS1645" s="5"/>
      <c r="CT1645" s="5"/>
      <c r="CX1645" s="5"/>
      <c r="CY1645" s="5"/>
      <c r="DC1645" s="5"/>
      <c r="DD1645" s="5"/>
      <c r="DH1645" s="5"/>
      <c r="DI1645" s="5"/>
      <c r="DM1645" s="5"/>
      <c r="DN1645" s="5"/>
      <c r="DR1645" s="30"/>
    </row>
    <row r="1646" spans="1:122" ht="13.5" customHeight="1" x14ac:dyDescent="0.15">
      <c r="A1646" s="20">
        <v>1643</v>
      </c>
      <c r="V1646" s="52"/>
      <c r="AQ1646" s="27"/>
      <c r="AS1646" s="3"/>
      <c r="AT1646" s="4"/>
      <c r="AZ1646" s="5"/>
      <c r="BA1646" s="5"/>
      <c r="BD1646" s="6"/>
      <c r="BE1646" s="5"/>
      <c r="BF1646" s="5"/>
      <c r="BJ1646" s="5"/>
      <c r="BK1646" s="5"/>
      <c r="BO1646" s="5"/>
      <c r="BP1646" s="5"/>
      <c r="BT1646" s="5"/>
      <c r="BU1646" s="5"/>
      <c r="BY1646" s="5"/>
      <c r="BZ1646" s="5"/>
      <c r="CD1646" s="5"/>
      <c r="CE1646" s="5"/>
      <c r="CI1646" s="5"/>
      <c r="CJ1646" s="5"/>
      <c r="CN1646" s="5"/>
      <c r="CO1646" s="5"/>
      <c r="CS1646" s="5"/>
      <c r="CT1646" s="5"/>
      <c r="CX1646" s="5"/>
      <c r="CY1646" s="5"/>
      <c r="DC1646" s="5"/>
      <c r="DD1646" s="5"/>
      <c r="DH1646" s="5"/>
      <c r="DI1646" s="5"/>
      <c r="DM1646" s="5"/>
      <c r="DN1646" s="5"/>
      <c r="DR1646" s="30"/>
    </row>
    <row r="1647" spans="1:122" ht="13.5" customHeight="1" x14ac:dyDescent="0.15">
      <c r="A1647" s="20">
        <v>1644</v>
      </c>
      <c r="V1647" s="52"/>
      <c r="AQ1647" s="27"/>
      <c r="AS1647" s="3"/>
      <c r="AT1647" s="4"/>
      <c r="AZ1647" s="5"/>
      <c r="BA1647" s="5"/>
      <c r="BD1647" s="6"/>
      <c r="BE1647" s="5"/>
      <c r="BF1647" s="5"/>
      <c r="BJ1647" s="5"/>
      <c r="BK1647" s="5"/>
      <c r="BO1647" s="5"/>
      <c r="BP1647" s="5"/>
      <c r="BT1647" s="5"/>
      <c r="BU1647" s="5"/>
      <c r="BY1647" s="5"/>
      <c r="BZ1647" s="5"/>
      <c r="CD1647" s="5"/>
      <c r="CE1647" s="5"/>
      <c r="CI1647" s="5"/>
      <c r="CJ1647" s="5"/>
      <c r="CN1647" s="5"/>
      <c r="CO1647" s="5"/>
      <c r="CS1647" s="5"/>
      <c r="CT1647" s="5"/>
      <c r="CX1647" s="5"/>
      <c r="CY1647" s="5"/>
      <c r="DC1647" s="5"/>
      <c r="DD1647" s="5"/>
      <c r="DH1647" s="5"/>
      <c r="DI1647" s="5"/>
      <c r="DM1647" s="5"/>
      <c r="DN1647" s="5"/>
      <c r="DR1647" s="30"/>
    </row>
    <row r="1648" spans="1:122" ht="13.5" customHeight="1" x14ac:dyDescent="0.15">
      <c r="A1648" s="20">
        <v>1645</v>
      </c>
      <c r="V1648" s="52"/>
      <c r="AQ1648" s="27"/>
      <c r="AS1648" s="3"/>
      <c r="AT1648" s="4"/>
      <c r="AZ1648" s="5"/>
      <c r="BA1648" s="5"/>
      <c r="BD1648" s="6"/>
      <c r="BE1648" s="5"/>
      <c r="BF1648" s="5"/>
      <c r="BJ1648" s="5"/>
      <c r="BK1648" s="5"/>
      <c r="BO1648" s="5"/>
      <c r="BP1648" s="5"/>
      <c r="BT1648" s="5"/>
      <c r="BU1648" s="5"/>
      <c r="BY1648" s="5"/>
      <c r="BZ1648" s="5"/>
      <c r="CD1648" s="5"/>
      <c r="CE1648" s="5"/>
      <c r="CI1648" s="5"/>
      <c r="CJ1648" s="5"/>
      <c r="CN1648" s="5"/>
      <c r="CO1648" s="5"/>
      <c r="CS1648" s="5"/>
      <c r="CT1648" s="5"/>
      <c r="CX1648" s="5"/>
      <c r="CY1648" s="5"/>
      <c r="DC1648" s="5"/>
      <c r="DD1648" s="5"/>
      <c r="DH1648" s="5"/>
      <c r="DI1648" s="5"/>
      <c r="DM1648" s="5"/>
      <c r="DN1648" s="5"/>
      <c r="DR1648" s="30"/>
    </row>
    <row r="1649" spans="1:122" ht="13.5" customHeight="1" x14ac:dyDescent="0.15">
      <c r="A1649" s="20">
        <v>1646</v>
      </c>
      <c r="V1649" s="52"/>
      <c r="AQ1649" s="27"/>
      <c r="AS1649" s="3"/>
      <c r="AT1649" s="4"/>
      <c r="AZ1649" s="5"/>
      <c r="BA1649" s="5"/>
      <c r="BD1649" s="6"/>
      <c r="BE1649" s="5"/>
      <c r="BF1649" s="5"/>
      <c r="BJ1649" s="5"/>
      <c r="BK1649" s="5"/>
      <c r="BO1649" s="5"/>
      <c r="BP1649" s="5"/>
      <c r="BT1649" s="5"/>
      <c r="BU1649" s="5"/>
      <c r="BY1649" s="5"/>
      <c r="BZ1649" s="5"/>
      <c r="CD1649" s="5"/>
      <c r="CE1649" s="5"/>
      <c r="CI1649" s="5"/>
      <c r="CJ1649" s="5"/>
      <c r="CN1649" s="5"/>
      <c r="CO1649" s="5"/>
      <c r="CS1649" s="5"/>
      <c r="CT1649" s="5"/>
      <c r="CX1649" s="5"/>
      <c r="CY1649" s="5"/>
      <c r="DC1649" s="5"/>
      <c r="DD1649" s="5"/>
      <c r="DH1649" s="5"/>
      <c r="DI1649" s="5"/>
      <c r="DM1649" s="5"/>
      <c r="DN1649" s="5"/>
      <c r="DR1649" s="30"/>
    </row>
    <row r="1650" spans="1:122" ht="13.5" customHeight="1" x14ac:dyDescent="0.15">
      <c r="A1650" s="20">
        <v>1647</v>
      </c>
      <c r="V1650" s="52"/>
      <c r="AQ1650" s="27"/>
      <c r="AS1650" s="3"/>
      <c r="AT1650" s="4"/>
      <c r="AZ1650" s="5"/>
      <c r="BA1650" s="5"/>
      <c r="BD1650" s="6"/>
      <c r="BE1650" s="5"/>
      <c r="BF1650" s="5"/>
      <c r="BJ1650" s="5"/>
      <c r="BK1650" s="5"/>
      <c r="BO1650" s="5"/>
      <c r="BP1650" s="5"/>
      <c r="BT1650" s="5"/>
      <c r="BU1650" s="5"/>
      <c r="BY1650" s="5"/>
      <c r="BZ1650" s="5"/>
      <c r="CD1650" s="5"/>
      <c r="CE1650" s="5"/>
      <c r="CI1650" s="5"/>
      <c r="CJ1650" s="5"/>
      <c r="CN1650" s="5"/>
      <c r="CO1650" s="5"/>
      <c r="CS1650" s="5"/>
      <c r="CT1650" s="5"/>
      <c r="CX1650" s="5"/>
      <c r="CY1650" s="5"/>
      <c r="DC1650" s="5"/>
      <c r="DD1650" s="5"/>
      <c r="DH1650" s="5"/>
      <c r="DI1650" s="5"/>
      <c r="DM1650" s="5"/>
      <c r="DN1650" s="5"/>
      <c r="DR1650" s="30"/>
    </row>
    <row r="1651" spans="1:122" ht="13.5" customHeight="1" x14ac:dyDescent="0.15">
      <c r="A1651" s="20">
        <v>1648</v>
      </c>
      <c r="V1651" s="52"/>
      <c r="AQ1651" s="27"/>
      <c r="AS1651" s="3"/>
      <c r="AT1651" s="4"/>
      <c r="AZ1651" s="5"/>
      <c r="BA1651" s="5"/>
      <c r="BD1651" s="6"/>
      <c r="BE1651" s="5"/>
      <c r="BF1651" s="5"/>
      <c r="BJ1651" s="5"/>
      <c r="BK1651" s="5"/>
      <c r="BO1651" s="5"/>
      <c r="BP1651" s="5"/>
      <c r="BT1651" s="5"/>
      <c r="BU1651" s="5"/>
      <c r="BY1651" s="5"/>
      <c r="BZ1651" s="5"/>
      <c r="CD1651" s="5"/>
      <c r="CE1651" s="5"/>
      <c r="CI1651" s="5"/>
      <c r="CJ1651" s="5"/>
      <c r="CN1651" s="5"/>
      <c r="CO1651" s="5"/>
      <c r="CS1651" s="5"/>
      <c r="CT1651" s="5"/>
      <c r="CX1651" s="5"/>
      <c r="CY1651" s="5"/>
      <c r="DC1651" s="5"/>
      <c r="DD1651" s="5"/>
      <c r="DH1651" s="5"/>
      <c r="DI1651" s="5"/>
      <c r="DM1651" s="5"/>
      <c r="DN1651" s="5"/>
      <c r="DR1651" s="30"/>
    </row>
    <row r="1652" spans="1:122" ht="13.5" customHeight="1" x14ac:dyDescent="0.15">
      <c r="A1652" s="20">
        <v>1649</v>
      </c>
      <c r="V1652" s="52"/>
      <c r="AQ1652" s="27"/>
      <c r="AS1652" s="3"/>
      <c r="AT1652" s="4"/>
      <c r="AZ1652" s="5"/>
      <c r="BA1652" s="5"/>
      <c r="BD1652" s="6"/>
      <c r="BE1652" s="5"/>
      <c r="BF1652" s="5"/>
      <c r="BJ1652" s="5"/>
      <c r="BK1652" s="5"/>
      <c r="BO1652" s="5"/>
      <c r="BP1652" s="5"/>
      <c r="BT1652" s="5"/>
      <c r="BU1652" s="5"/>
      <c r="BY1652" s="5"/>
      <c r="BZ1652" s="5"/>
      <c r="CD1652" s="5"/>
      <c r="CE1652" s="5"/>
      <c r="CI1652" s="5"/>
      <c r="CJ1652" s="5"/>
      <c r="CN1652" s="5"/>
      <c r="CO1652" s="5"/>
      <c r="CS1652" s="5"/>
      <c r="CT1652" s="5"/>
      <c r="CX1652" s="5"/>
      <c r="CY1652" s="5"/>
      <c r="DC1652" s="5"/>
      <c r="DD1652" s="5"/>
      <c r="DH1652" s="5"/>
      <c r="DI1652" s="5"/>
      <c r="DM1652" s="5"/>
      <c r="DN1652" s="5"/>
      <c r="DR1652" s="30"/>
    </row>
    <row r="1653" spans="1:122" ht="13.5" customHeight="1" x14ac:dyDescent="0.15">
      <c r="A1653" s="20">
        <v>1650</v>
      </c>
      <c r="V1653" s="52"/>
      <c r="AQ1653" s="27"/>
      <c r="AS1653" s="3"/>
      <c r="AT1653" s="4"/>
      <c r="AZ1653" s="5"/>
      <c r="BA1653" s="5"/>
      <c r="BD1653" s="6"/>
      <c r="BE1653" s="5"/>
      <c r="BF1653" s="5"/>
      <c r="BJ1653" s="5"/>
      <c r="BK1653" s="5"/>
      <c r="BO1653" s="5"/>
      <c r="BP1653" s="5"/>
      <c r="BT1653" s="5"/>
      <c r="BU1653" s="5"/>
      <c r="BY1653" s="5"/>
      <c r="BZ1653" s="5"/>
      <c r="CD1653" s="5"/>
      <c r="CE1653" s="5"/>
      <c r="CI1653" s="5"/>
      <c r="CJ1653" s="5"/>
      <c r="CN1653" s="5"/>
      <c r="CO1653" s="5"/>
      <c r="CS1653" s="5"/>
      <c r="CT1653" s="5"/>
      <c r="CX1653" s="5"/>
      <c r="CY1653" s="5"/>
      <c r="DC1653" s="5"/>
      <c r="DD1653" s="5"/>
      <c r="DH1653" s="5"/>
      <c r="DI1653" s="5"/>
      <c r="DM1653" s="5"/>
      <c r="DN1653" s="5"/>
      <c r="DR1653" s="30"/>
    </row>
    <row r="1654" spans="1:122" ht="13.5" customHeight="1" x14ac:dyDescent="0.15">
      <c r="A1654" s="20">
        <v>1651</v>
      </c>
      <c r="V1654" s="52"/>
      <c r="AQ1654" s="27"/>
      <c r="AS1654" s="3"/>
      <c r="AT1654" s="4"/>
      <c r="AZ1654" s="5"/>
      <c r="BA1654" s="5"/>
      <c r="BD1654" s="6"/>
      <c r="BE1654" s="5"/>
      <c r="BF1654" s="5"/>
      <c r="BJ1654" s="5"/>
      <c r="BK1654" s="5"/>
      <c r="BO1654" s="5"/>
      <c r="BP1654" s="5"/>
      <c r="BT1654" s="5"/>
      <c r="BU1654" s="5"/>
      <c r="BY1654" s="5"/>
      <c r="BZ1654" s="5"/>
      <c r="CD1654" s="5"/>
      <c r="CE1654" s="5"/>
      <c r="CI1654" s="5"/>
      <c r="CJ1654" s="5"/>
      <c r="CN1654" s="5"/>
      <c r="CO1654" s="5"/>
      <c r="CS1654" s="5"/>
      <c r="CT1654" s="5"/>
      <c r="CX1654" s="5"/>
      <c r="CY1654" s="5"/>
      <c r="DC1654" s="5"/>
      <c r="DD1654" s="5"/>
      <c r="DH1654" s="5"/>
      <c r="DI1654" s="5"/>
      <c r="DM1654" s="5"/>
      <c r="DN1654" s="5"/>
      <c r="DR1654" s="30"/>
    </row>
    <row r="1655" spans="1:122" ht="13.5" customHeight="1" x14ac:dyDescent="0.15">
      <c r="A1655" s="20">
        <v>1652</v>
      </c>
      <c r="V1655" s="52"/>
      <c r="AQ1655" s="27"/>
      <c r="AS1655" s="3"/>
      <c r="AT1655" s="4"/>
      <c r="AZ1655" s="5"/>
      <c r="BA1655" s="5"/>
      <c r="BD1655" s="6"/>
      <c r="BE1655" s="5"/>
      <c r="BF1655" s="5"/>
      <c r="BJ1655" s="5"/>
      <c r="BK1655" s="5"/>
      <c r="BO1655" s="5"/>
      <c r="BP1655" s="5"/>
      <c r="BT1655" s="5"/>
      <c r="BU1655" s="5"/>
      <c r="BY1655" s="5"/>
      <c r="BZ1655" s="5"/>
      <c r="CD1655" s="5"/>
      <c r="CE1655" s="5"/>
      <c r="CI1655" s="5"/>
      <c r="CJ1655" s="5"/>
      <c r="CN1655" s="5"/>
      <c r="CO1655" s="5"/>
      <c r="CS1655" s="5"/>
      <c r="CT1655" s="5"/>
      <c r="CX1655" s="5"/>
      <c r="CY1655" s="5"/>
      <c r="DC1655" s="5"/>
      <c r="DD1655" s="5"/>
      <c r="DH1655" s="5"/>
      <c r="DI1655" s="5"/>
      <c r="DM1655" s="5"/>
      <c r="DN1655" s="5"/>
      <c r="DR1655" s="30"/>
    </row>
    <row r="1656" spans="1:122" ht="13.5" customHeight="1" x14ac:dyDescent="0.15">
      <c r="A1656" s="20">
        <v>1653</v>
      </c>
      <c r="V1656" s="52"/>
      <c r="AQ1656" s="27"/>
      <c r="AS1656" s="3"/>
      <c r="AT1656" s="4"/>
      <c r="AZ1656" s="5"/>
      <c r="BA1656" s="5"/>
      <c r="BD1656" s="6"/>
      <c r="BE1656" s="5"/>
      <c r="BF1656" s="5"/>
      <c r="BJ1656" s="5"/>
      <c r="BK1656" s="5"/>
      <c r="BO1656" s="5"/>
      <c r="BP1656" s="5"/>
      <c r="BT1656" s="5"/>
      <c r="BU1656" s="5"/>
      <c r="BY1656" s="5"/>
      <c r="BZ1656" s="5"/>
      <c r="CD1656" s="5"/>
      <c r="CE1656" s="5"/>
      <c r="CI1656" s="5"/>
      <c r="CJ1656" s="5"/>
      <c r="CN1656" s="5"/>
      <c r="CO1656" s="5"/>
      <c r="CS1656" s="5"/>
      <c r="CT1656" s="5"/>
      <c r="CX1656" s="5"/>
      <c r="CY1656" s="5"/>
      <c r="DC1656" s="5"/>
      <c r="DD1656" s="5"/>
      <c r="DH1656" s="5"/>
      <c r="DI1656" s="5"/>
      <c r="DM1656" s="5"/>
      <c r="DN1656" s="5"/>
      <c r="DR1656" s="30"/>
    </row>
    <row r="1657" spans="1:122" ht="13.5" customHeight="1" x14ac:dyDescent="0.15">
      <c r="A1657" s="20">
        <v>1654</v>
      </c>
      <c r="V1657" s="52"/>
      <c r="AQ1657" s="27"/>
      <c r="AS1657" s="3"/>
      <c r="AT1657" s="4"/>
      <c r="AZ1657" s="5"/>
      <c r="BA1657" s="5"/>
      <c r="BD1657" s="6"/>
      <c r="BE1657" s="5"/>
      <c r="BF1657" s="5"/>
      <c r="BJ1657" s="5"/>
      <c r="BK1657" s="5"/>
      <c r="BO1657" s="5"/>
      <c r="BP1657" s="5"/>
      <c r="BT1657" s="5"/>
      <c r="BU1657" s="5"/>
      <c r="BY1657" s="5"/>
      <c r="BZ1657" s="5"/>
      <c r="CD1657" s="5"/>
      <c r="CE1657" s="5"/>
      <c r="CI1657" s="5"/>
      <c r="CJ1657" s="5"/>
      <c r="CN1657" s="5"/>
      <c r="CO1657" s="5"/>
      <c r="CS1657" s="5"/>
      <c r="CT1657" s="5"/>
      <c r="CX1657" s="5"/>
      <c r="CY1657" s="5"/>
      <c r="DC1657" s="5"/>
      <c r="DD1657" s="5"/>
      <c r="DH1657" s="5"/>
      <c r="DI1657" s="5"/>
      <c r="DM1657" s="5"/>
      <c r="DN1657" s="5"/>
      <c r="DR1657" s="30"/>
    </row>
    <row r="1658" spans="1:122" ht="13.5" customHeight="1" x14ac:dyDescent="0.15">
      <c r="A1658" s="20">
        <v>1655</v>
      </c>
      <c r="V1658" s="52"/>
      <c r="AQ1658" s="27"/>
      <c r="AS1658" s="3"/>
      <c r="AT1658" s="4"/>
      <c r="AZ1658" s="5"/>
      <c r="BA1658" s="5"/>
      <c r="BD1658" s="6"/>
      <c r="BE1658" s="5"/>
      <c r="BF1658" s="5"/>
      <c r="BJ1658" s="5"/>
      <c r="BK1658" s="5"/>
      <c r="BO1658" s="5"/>
      <c r="BP1658" s="5"/>
      <c r="BT1658" s="5"/>
      <c r="BU1658" s="5"/>
      <c r="BY1658" s="5"/>
      <c r="BZ1658" s="5"/>
      <c r="CD1658" s="5"/>
      <c r="CE1658" s="5"/>
      <c r="CI1658" s="5"/>
      <c r="CJ1658" s="5"/>
      <c r="CN1658" s="5"/>
      <c r="CO1658" s="5"/>
      <c r="CS1658" s="5"/>
      <c r="CT1658" s="5"/>
      <c r="CX1658" s="5"/>
      <c r="CY1658" s="5"/>
      <c r="DC1658" s="5"/>
      <c r="DD1658" s="5"/>
      <c r="DH1658" s="5"/>
      <c r="DI1658" s="5"/>
      <c r="DM1658" s="5"/>
      <c r="DN1658" s="5"/>
      <c r="DR1658" s="30"/>
    </row>
    <row r="1659" spans="1:122" ht="13.5" customHeight="1" x14ac:dyDescent="0.15">
      <c r="A1659" s="20">
        <v>1656</v>
      </c>
      <c r="V1659" s="52"/>
      <c r="AQ1659" s="27"/>
      <c r="AS1659" s="3"/>
      <c r="AT1659" s="4"/>
      <c r="AZ1659" s="5"/>
      <c r="BA1659" s="5"/>
      <c r="BD1659" s="6"/>
      <c r="BE1659" s="5"/>
      <c r="BF1659" s="5"/>
      <c r="BJ1659" s="5"/>
      <c r="BK1659" s="5"/>
      <c r="BO1659" s="5"/>
      <c r="BP1659" s="5"/>
      <c r="BT1659" s="5"/>
      <c r="BU1659" s="5"/>
      <c r="BY1659" s="5"/>
      <c r="BZ1659" s="5"/>
      <c r="CD1659" s="5"/>
      <c r="CE1659" s="5"/>
      <c r="CI1659" s="5"/>
      <c r="CJ1659" s="5"/>
      <c r="CN1659" s="5"/>
      <c r="CO1659" s="5"/>
      <c r="CS1659" s="5"/>
      <c r="CT1659" s="5"/>
      <c r="CX1659" s="5"/>
      <c r="CY1659" s="5"/>
      <c r="DC1659" s="5"/>
      <c r="DD1659" s="5"/>
      <c r="DH1659" s="5"/>
      <c r="DI1659" s="5"/>
      <c r="DM1659" s="5"/>
      <c r="DN1659" s="5"/>
      <c r="DR1659" s="30"/>
    </row>
    <row r="1660" spans="1:122" ht="13.5" customHeight="1" x14ac:dyDescent="0.15">
      <c r="A1660" s="20">
        <v>1657</v>
      </c>
      <c r="V1660" s="52"/>
      <c r="AQ1660" s="27"/>
      <c r="AS1660" s="3"/>
      <c r="AT1660" s="4"/>
      <c r="AZ1660" s="5"/>
      <c r="BA1660" s="5"/>
      <c r="BD1660" s="6"/>
      <c r="BE1660" s="5"/>
      <c r="BF1660" s="5"/>
      <c r="BJ1660" s="5"/>
      <c r="BK1660" s="5"/>
      <c r="BO1660" s="5"/>
      <c r="BP1660" s="5"/>
      <c r="BT1660" s="5"/>
      <c r="BU1660" s="5"/>
      <c r="BY1660" s="5"/>
      <c r="BZ1660" s="5"/>
      <c r="CD1660" s="5"/>
      <c r="CE1660" s="5"/>
      <c r="CI1660" s="5"/>
      <c r="CJ1660" s="5"/>
      <c r="CN1660" s="5"/>
      <c r="CO1660" s="5"/>
      <c r="CS1660" s="5"/>
      <c r="CT1660" s="5"/>
      <c r="CX1660" s="5"/>
      <c r="CY1660" s="5"/>
      <c r="DC1660" s="5"/>
      <c r="DD1660" s="5"/>
      <c r="DH1660" s="5"/>
      <c r="DI1660" s="5"/>
      <c r="DM1660" s="5"/>
      <c r="DN1660" s="5"/>
      <c r="DR1660" s="30"/>
    </row>
    <row r="1661" spans="1:122" ht="13.5" customHeight="1" x14ac:dyDescent="0.15">
      <c r="A1661" s="20">
        <v>1658</v>
      </c>
      <c r="V1661" s="52"/>
      <c r="AQ1661" s="27"/>
      <c r="AS1661" s="3"/>
      <c r="AT1661" s="4"/>
      <c r="AZ1661" s="5"/>
      <c r="BA1661" s="5"/>
      <c r="BD1661" s="6"/>
      <c r="BE1661" s="5"/>
      <c r="BF1661" s="5"/>
      <c r="BJ1661" s="5"/>
      <c r="BK1661" s="5"/>
      <c r="BO1661" s="5"/>
      <c r="BP1661" s="5"/>
      <c r="BT1661" s="5"/>
      <c r="BU1661" s="5"/>
      <c r="BY1661" s="5"/>
      <c r="BZ1661" s="5"/>
      <c r="CD1661" s="5"/>
      <c r="CE1661" s="5"/>
      <c r="CI1661" s="5"/>
      <c r="CJ1661" s="5"/>
      <c r="CN1661" s="5"/>
      <c r="CO1661" s="5"/>
      <c r="CS1661" s="5"/>
      <c r="CT1661" s="5"/>
      <c r="CX1661" s="5"/>
      <c r="CY1661" s="5"/>
      <c r="DC1661" s="5"/>
      <c r="DD1661" s="5"/>
      <c r="DH1661" s="5"/>
      <c r="DI1661" s="5"/>
      <c r="DM1661" s="5"/>
      <c r="DN1661" s="5"/>
      <c r="DR1661" s="30"/>
    </row>
    <row r="1662" spans="1:122" ht="13.5" customHeight="1" x14ac:dyDescent="0.15">
      <c r="A1662" s="20">
        <v>1659</v>
      </c>
      <c r="V1662" s="52"/>
      <c r="AQ1662" s="27"/>
      <c r="AS1662" s="3"/>
      <c r="AT1662" s="4"/>
      <c r="AZ1662" s="5"/>
      <c r="BA1662" s="5"/>
      <c r="BD1662" s="6"/>
      <c r="BE1662" s="5"/>
      <c r="BF1662" s="5"/>
      <c r="BJ1662" s="5"/>
      <c r="BK1662" s="5"/>
      <c r="BO1662" s="5"/>
      <c r="BP1662" s="5"/>
      <c r="BT1662" s="5"/>
      <c r="BU1662" s="5"/>
      <c r="BY1662" s="5"/>
      <c r="BZ1662" s="5"/>
      <c r="CD1662" s="5"/>
      <c r="CE1662" s="5"/>
      <c r="CI1662" s="5"/>
      <c r="CJ1662" s="5"/>
      <c r="CN1662" s="5"/>
      <c r="CO1662" s="5"/>
      <c r="CS1662" s="5"/>
      <c r="CT1662" s="5"/>
      <c r="CX1662" s="5"/>
      <c r="CY1662" s="5"/>
      <c r="DC1662" s="5"/>
      <c r="DD1662" s="5"/>
      <c r="DH1662" s="5"/>
      <c r="DI1662" s="5"/>
      <c r="DM1662" s="5"/>
      <c r="DN1662" s="5"/>
      <c r="DR1662" s="30"/>
    </row>
    <row r="1663" spans="1:122" ht="13.5" customHeight="1" x14ac:dyDescent="0.15">
      <c r="A1663" s="20">
        <v>1660</v>
      </c>
      <c r="V1663" s="52"/>
      <c r="AQ1663" s="27"/>
      <c r="AS1663" s="3"/>
      <c r="AT1663" s="4"/>
      <c r="AZ1663" s="5"/>
      <c r="BA1663" s="5"/>
      <c r="BD1663" s="6"/>
      <c r="BE1663" s="5"/>
      <c r="BF1663" s="5"/>
      <c r="BJ1663" s="5"/>
      <c r="BK1663" s="5"/>
      <c r="BO1663" s="5"/>
      <c r="BP1663" s="5"/>
      <c r="BT1663" s="5"/>
      <c r="BU1663" s="5"/>
      <c r="BY1663" s="5"/>
      <c r="BZ1663" s="5"/>
      <c r="CD1663" s="5"/>
      <c r="CE1663" s="5"/>
      <c r="CI1663" s="5"/>
      <c r="CJ1663" s="5"/>
      <c r="CN1663" s="5"/>
      <c r="CO1663" s="5"/>
      <c r="CS1663" s="5"/>
      <c r="CT1663" s="5"/>
      <c r="CX1663" s="5"/>
      <c r="CY1663" s="5"/>
      <c r="DC1663" s="5"/>
      <c r="DD1663" s="5"/>
      <c r="DH1663" s="5"/>
      <c r="DI1663" s="5"/>
      <c r="DM1663" s="5"/>
      <c r="DN1663" s="5"/>
      <c r="DR1663" s="30"/>
    </row>
    <row r="1664" spans="1:122" ht="13.5" customHeight="1" x14ac:dyDescent="0.15">
      <c r="A1664" s="20">
        <v>1661</v>
      </c>
      <c r="V1664" s="52"/>
      <c r="AQ1664" s="27"/>
      <c r="AS1664" s="3"/>
      <c r="AT1664" s="4"/>
      <c r="AZ1664" s="5"/>
      <c r="BA1664" s="5"/>
      <c r="BD1664" s="6"/>
      <c r="BE1664" s="5"/>
      <c r="BF1664" s="5"/>
      <c r="BJ1664" s="5"/>
      <c r="BK1664" s="5"/>
      <c r="BO1664" s="5"/>
      <c r="BP1664" s="5"/>
      <c r="BT1664" s="5"/>
      <c r="BU1664" s="5"/>
      <c r="BY1664" s="5"/>
      <c r="BZ1664" s="5"/>
      <c r="CD1664" s="5"/>
      <c r="CE1664" s="5"/>
      <c r="CI1664" s="5"/>
      <c r="CJ1664" s="5"/>
      <c r="CN1664" s="5"/>
      <c r="CO1664" s="5"/>
      <c r="CS1664" s="5"/>
      <c r="CT1664" s="5"/>
      <c r="CX1664" s="5"/>
      <c r="CY1664" s="5"/>
      <c r="DC1664" s="5"/>
      <c r="DD1664" s="5"/>
      <c r="DH1664" s="5"/>
      <c r="DI1664" s="5"/>
      <c r="DM1664" s="5"/>
      <c r="DN1664" s="5"/>
      <c r="DR1664" s="30"/>
    </row>
    <row r="1665" spans="1:122" ht="13.5" customHeight="1" x14ac:dyDescent="0.15">
      <c r="A1665" s="20">
        <v>1662</v>
      </c>
      <c r="V1665" s="52"/>
      <c r="AQ1665" s="27"/>
      <c r="AS1665" s="3"/>
      <c r="AT1665" s="4"/>
      <c r="AZ1665" s="5"/>
      <c r="BA1665" s="5"/>
      <c r="BD1665" s="6"/>
      <c r="BE1665" s="5"/>
      <c r="BF1665" s="5"/>
      <c r="BJ1665" s="5"/>
      <c r="BK1665" s="5"/>
      <c r="BO1665" s="5"/>
      <c r="BP1665" s="5"/>
      <c r="BT1665" s="5"/>
      <c r="BU1665" s="5"/>
      <c r="BY1665" s="5"/>
      <c r="BZ1665" s="5"/>
      <c r="CD1665" s="5"/>
      <c r="CE1665" s="5"/>
      <c r="CI1665" s="5"/>
      <c r="CJ1665" s="5"/>
      <c r="CN1665" s="5"/>
      <c r="CO1665" s="5"/>
      <c r="CS1665" s="5"/>
      <c r="CT1665" s="5"/>
      <c r="CX1665" s="5"/>
      <c r="CY1665" s="5"/>
      <c r="DC1665" s="5"/>
      <c r="DD1665" s="5"/>
      <c r="DH1665" s="5"/>
      <c r="DI1665" s="5"/>
      <c r="DM1665" s="5"/>
      <c r="DN1665" s="5"/>
      <c r="DR1665" s="30"/>
    </row>
    <row r="1666" spans="1:122" ht="13.5" customHeight="1" x14ac:dyDescent="0.15">
      <c r="A1666" s="20">
        <v>1663</v>
      </c>
      <c r="V1666" s="52"/>
      <c r="AQ1666" s="27"/>
      <c r="AS1666" s="3"/>
      <c r="AT1666" s="4"/>
      <c r="AZ1666" s="5"/>
      <c r="BA1666" s="5"/>
      <c r="BD1666" s="6"/>
      <c r="BE1666" s="5"/>
      <c r="BF1666" s="5"/>
      <c r="BJ1666" s="5"/>
      <c r="BK1666" s="5"/>
      <c r="BO1666" s="5"/>
      <c r="BP1666" s="5"/>
      <c r="BT1666" s="5"/>
      <c r="BU1666" s="5"/>
      <c r="BY1666" s="5"/>
      <c r="BZ1666" s="5"/>
      <c r="CD1666" s="5"/>
      <c r="CE1666" s="5"/>
      <c r="CI1666" s="5"/>
      <c r="CJ1666" s="5"/>
      <c r="CN1666" s="5"/>
      <c r="CO1666" s="5"/>
      <c r="CS1666" s="5"/>
      <c r="CT1666" s="5"/>
      <c r="CX1666" s="5"/>
      <c r="CY1666" s="5"/>
      <c r="DC1666" s="5"/>
      <c r="DD1666" s="5"/>
      <c r="DH1666" s="5"/>
      <c r="DI1666" s="5"/>
      <c r="DM1666" s="5"/>
      <c r="DN1666" s="5"/>
      <c r="DR1666" s="30"/>
    </row>
    <row r="1667" spans="1:122" ht="13.5" customHeight="1" x14ac:dyDescent="0.15">
      <c r="A1667" s="20">
        <v>1664</v>
      </c>
      <c r="V1667" s="52"/>
      <c r="AQ1667" s="27"/>
      <c r="AS1667" s="3"/>
      <c r="AT1667" s="4"/>
      <c r="AZ1667" s="5"/>
      <c r="BA1667" s="5"/>
      <c r="BD1667" s="6"/>
      <c r="BE1667" s="5"/>
      <c r="BF1667" s="5"/>
      <c r="BJ1667" s="5"/>
      <c r="BK1667" s="5"/>
      <c r="BO1667" s="5"/>
      <c r="BP1667" s="5"/>
      <c r="BT1667" s="5"/>
      <c r="BU1667" s="5"/>
      <c r="BY1667" s="5"/>
      <c r="BZ1667" s="5"/>
      <c r="CD1667" s="5"/>
      <c r="CE1667" s="5"/>
      <c r="CI1667" s="5"/>
      <c r="CJ1667" s="5"/>
      <c r="CN1667" s="5"/>
      <c r="CO1667" s="5"/>
      <c r="CS1667" s="5"/>
      <c r="CT1667" s="5"/>
      <c r="CX1667" s="5"/>
      <c r="CY1667" s="5"/>
      <c r="DC1667" s="5"/>
      <c r="DD1667" s="5"/>
      <c r="DH1667" s="5"/>
      <c r="DI1667" s="5"/>
      <c r="DM1667" s="5"/>
      <c r="DN1667" s="5"/>
      <c r="DR1667" s="30"/>
    </row>
    <row r="1668" spans="1:122" ht="13.5" customHeight="1" x14ac:dyDescent="0.15">
      <c r="A1668" s="20">
        <v>1665</v>
      </c>
      <c r="V1668" s="52"/>
      <c r="AQ1668" s="27"/>
      <c r="AS1668" s="3"/>
      <c r="AT1668" s="4"/>
      <c r="AZ1668" s="5"/>
      <c r="BA1668" s="5"/>
      <c r="BD1668" s="6"/>
      <c r="BE1668" s="5"/>
      <c r="BF1668" s="5"/>
      <c r="BJ1668" s="5"/>
      <c r="BK1668" s="5"/>
      <c r="BO1668" s="5"/>
      <c r="BP1668" s="5"/>
      <c r="BT1668" s="5"/>
      <c r="BU1668" s="5"/>
      <c r="BY1668" s="5"/>
      <c r="BZ1668" s="5"/>
      <c r="CD1668" s="5"/>
      <c r="CE1668" s="5"/>
      <c r="CI1668" s="5"/>
      <c r="CJ1668" s="5"/>
      <c r="CN1668" s="5"/>
      <c r="CO1668" s="5"/>
      <c r="CS1668" s="5"/>
      <c r="CT1668" s="5"/>
      <c r="CX1668" s="5"/>
      <c r="CY1668" s="5"/>
      <c r="DC1668" s="5"/>
      <c r="DD1668" s="5"/>
      <c r="DH1668" s="5"/>
      <c r="DI1668" s="5"/>
      <c r="DM1668" s="5"/>
      <c r="DN1668" s="5"/>
      <c r="DR1668" s="30"/>
    </row>
    <row r="1669" spans="1:122" ht="13.5" customHeight="1" x14ac:dyDescent="0.15">
      <c r="A1669" s="20">
        <v>1666</v>
      </c>
      <c r="V1669" s="52"/>
      <c r="AQ1669" s="27"/>
      <c r="AS1669" s="3"/>
      <c r="AT1669" s="4"/>
      <c r="AZ1669" s="5"/>
      <c r="BA1669" s="5"/>
      <c r="BD1669" s="6"/>
      <c r="BE1669" s="5"/>
      <c r="BF1669" s="5"/>
      <c r="BJ1669" s="5"/>
      <c r="BK1669" s="5"/>
      <c r="BO1669" s="5"/>
      <c r="BP1669" s="5"/>
      <c r="BT1669" s="5"/>
      <c r="BU1669" s="5"/>
      <c r="BY1669" s="5"/>
      <c r="BZ1669" s="5"/>
      <c r="CD1669" s="5"/>
      <c r="CE1669" s="5"/>
      <c r="CI1669" s="5"/>
      <c r="CJ1669" s="5"/>
      <c r="CN1669" s="5"/>
      <c r="CO1669" s="5"/>
      <c r="CS1669" s="5"/>
      <c r="CT1669" s="5"/>
      <c r="CX1669" s="5"/>
      <c r="CY1669" s="5"/>
      <c r="DC1669" s="5"/>
      <c r="DD1669" s="5"/>
      <c r="DH1669" s="5"/>
      <c r="DI1669" s="5"/>
      <c r="DM1669" s="5"/>
      <c r="DN1669" s="5"/>
      <c r="DR1669" s="30"/>
    </row>
    <row r="1670" spans="1:122" ht="13.5" customHeight="1" x14ac:dyDescent="0.15">
      <c r="A1670" s="20">
        <v>1667</v>
      </c>
      <c r="V1670" s="52"/>
      <c r="AQ1670" s="27"/>
      <c r="AS1670" s="3"/>
      <c r="AT1670" s="4"/>
      <c r="AZ1670" s="5"/>
      <c r="BA1670" s="5"/>
      <c r="BD1670" s="6"/>
      <c r="BE1670" s="5"/>
      <c r="BF1670" s="5"/>
      <c r="BJ1670" s="5"/>
      <c r="BK1670" s="5"/>
      <c r="BO1670" s="5"/>
      <c r="BP1670" s="5"/>
      <c r="BT1670" s="5"/>
      <c r="BU1670" s="5"/>
      <c r="BY1670" s="5"/>
      <c r="BZ1670" s="5"/>
      <c r="CD1670" s="5"/>
      <c r="CE1670" s="5"/>
      <c r="CI1670" s="5"/>
      <c r="CJ1670" s="5"/>
      <c r="CN1670" s="5"/>
      <c r="CO1670" s="5"/>
      <c r="CS1670" s="5"/>
      <c r="CT1670" s="5"/>
      <c r="CX1670" s="5"/>
      <c r="CY1670" s="5"/>
      <c r="DC1670" s="5"/>
      <c r="DD1670" s="5"/>
      <c r="DH1670" s="5"/>
      <c r="DI1670" s="5"/>
      <c r="DM1670" s="5"/>
      <c r="DN1670" s="5"/>
      <c r="DR1670" s="30"/>
    </row>
    <row r="1671" spans="1:122" ht="13.5" customHeight="1" x14ac:dyDescent="0.15">
      <c r="A1671" s="20">
        <v>1668</v>
      </c>
      <c r="V1671" s="52"/>
      <c r="AQ1671" s="27"/>
      <c r="AS1671" s="3"/>
      <c r="AT1671" s="4"/>
      <c r="AZ1671" s="5"/>
      <c r="BA1671" s="5"/>
      <c r="BD1671" s="6"/>
      <c r="BE1671" s="5"/>
      <c r="BF1671" s="5"/>
      <c r="BJ1671" s="5"/>
      <c r="BK1671" s="5"/>
      <c r="BO1671" s="5"/>
      <c r="BP1671" s="5"/>
      <c r="BT1671" s="5"/>
      <c r="BU1671" s="5"/>
      <c r="BY1671" s="5"/>
      <c r="BZ1671" s="5"/>
      <c r="CD1671" s="5"/>
      <c r="CE1671" s="5"/>
      <c r="CI1671" s="5"/>
      <c r="CJ1671" s="5"/>
      <c r="CN1671" s="5"/>
      <c r="CO1671" s="5"/>
      <c r="CS1671" s="5"/>
      <c r="CT1671" s="5"/>
      <c r="CX1671" s="5"/>
      <c r="CY1671" s="5"/>
      <c r="DC1671" s="5"/>
      <c r="DD1671" s="5"/>
      <c r="DH1671" s="5"/>
      <c r="DI1671" s="5"/>
      <c r="DM1671" s="5"/>
      <c r="DN1671" s="5"/>
      <c r="DR1671" s="30"/>
    </row>
    <row r="1672" spans="1:122" ht="13.5" customHeight="1" x14ac:dyDescent="0.15">
      <c r="A1672" s="20">
        <v>1669</v>
      </c>
      <c r="V1672" s="52"/>
      <c r="AQ1672" s="27"/>
      <c r="AS1672" s="3"/>
      <c r="AT1672" s="4"/>
      <c r="AZ1672" s="5"/>
      <c r="BA1672" s="5"/>
      <c r="BD1672" s="6"/>
      <c r="BE1672" s="5"/>
      <c r="BF1672" s="5"/>
      <c r="BJ1672" s="5"/>
      <c r="BK1672" s="5"/>
      <c r="BO1672" s="5"/>
      <c r="BP1672" s="5"/>
      <c r="BT1672" s="5"/>
      <c r="BU1672" s="5"/>
      <c r="BY1672" s="5"/>
      <c r="BZ1672" s="5"/>
      <c r="CD1672" s="5"/>
      <c r="CE1672" s="5"/>
      <c r="CI1672" s="5"/>
      <c r="CJ1672" s="5"/>
      <c r="CN1672" s="5"/>
      <c r="CO1672" s="5"/>
      <c r="CS1672" s="5"/>
      <c r="CT1672" s="5"/>
      <c r="CX1672" s="5"/>
      <c r="CY1672" s="5"/>
      <c r="DC1672" s="5"/>
      <c r="DD1672" s="5"/>
      <c r="DH1672" s="5"/>
      <c r="DI1672" s="5"/>
      <c r="DM1672" s="5"/>
      <c r="DN1672" s="5"/>
      <c r="DR1672" s="30"/>
    </row>
    <row r="1673" spans="1:122" ht="13.5" customHeight="1" x14ac:dyDescent="0.15">
      <c r="A1673" s="20">
        <v>1670</v>
      </c>
      <c r="V1673" s="52"/>
      <c r="AQ1673" s="27"/>
      <c r="AS1673" s="3"/>
      <c r="AT1673" s="4"/>
      <c r="AZ1673" s="5"/>
      <c r="BA1673" s="5"/>
      <c r="BD1673" s="6"/>
      <c r="BE1673" s="5"/>
      <c r="BF1673" s="5"/>
      <c r="BJ1673" s="5"/>
      <c r="BK1673" s="5"/>
      <c r="BO1673" s="5"/>
      <c r="BP1673" s="5"/>
      <c r="BT1673" s="5"/>
      <c r="BU1673" s="5"/>
      <c r="BY1673" s="5"/>
      <c r="BZ1673" s="5"/>
      <c r="CD1673" s="5"/>
      <c r="CE1673" s="5"/>
      <c r="CI1673" s="5"/>
      <c r="CJ1673" s="5"/>
      <c r="CN1673" s="5"/>
      <c r="CO1673" s="5"/>
      <c r="CS1673" s="5"/>
      <c r="CT1673" s="5"/>
      <c r="CX1673" s="5"/>
      <c r="CY1673" s="5"/>
      <c r="DC1673" s="5"/>
      <c r="DD1673" s="5"/>
      <c r="DH1673" s="5"/>
      <c r="DI1673" s="5"/>
      <c r="DM1673" s="5"/>
      <c r="DN1673" s="5"/>
      <c r="DR1673" s="30"/>
    </row>
    <row r="1674" spans="1:122" ht="13.5" customHeight="1" x14ac:dyDescent="0.15">
      <c r="A1674" s="20">
        <v>1671</v>
      </c>
      <c r="V1674" s="52"/>
      <c r="AQ1674" s="27"/>
      <c r="AS1674" s="3"/>
      <c r="AT1674" s="4"/>
      <c r="AZ1674" s="5"/>
      <c r="BA1674" s="5"/>
      <c r="BD1674" s="6"/>
      <c r="BE1674" s="5"/>
      <c r="BF1674" s="5"/>
      <c r="BJ1674" s="5"/>
      <c r="BK1674" s="5"/>
      <c r="BO1674" s="5"/>
      <c r="BP1674" s="5"/>
      <c r="BT1674" s="5"/>
      <c r="BU1674" s="5"/>
      <c r="BY1674" s="5"/>
      <c r="BZ1674" s="5"/>
      <c r="CD1674" s="5"/>
      <c r="CE1674" s="5"/>
      <c r="CI1674" s="5"/>
      <c r="CJ1674" s="5"/>
      <c r="CN1674" s="5"/>
      <c r="CO1674" s="5"/>
      <c r="CS1674" s="5"/>
      <c r="CT1674" s="5"/>
      <c r="CX1674" s="5"/>
      <c r="CY1674" s="5"/>
      <c r="DC1674" s="5"/>
      <c r="DD1674" s="5"/>
      <c r="DH1674" s="5"/>
      <c r="DI1674" s="5"/>
      <c r="DM1674" s="5"/>
      <c r="DN1674" s="5"/>
      <c r="DR1674" s="30"/>
    </row>
    <row r="1675" spans="1:122" ht="13.5" customHeight="1" x14ac:dyDescent="0.15">
      <c r="A1675" s="20">
        <v>1672</v>
      </c>
      <c r="V1675" s="52"/>
      <c r="AQ1675" s="27"/>
      <c r="AS1675" s="3"/>
      <c r="AT1675" s="4"/>
      <c r="AZ1675" s="5"/>
      <c r="BA1675" s="5"/>
      <c r="BD1675" s="6"/>
      <c r="BE1675" s="5"/>
      <c r="BF1675" s="5"/>
      <c r="BJ1675" s="5"/>
      <c r="BK1675" s="5"/>
      <c r="BO1675" s="5"/>
      <c r="BP1675" s="5"/>
      <c r="BT1675" s="5"/>
      <c r="BU1675" s="5"/>
      <c r="BY1675" s="5"/>
      <c r="BZ1675" s="5"/>
      <c r="CD1675" s="5"/>
      <c r="CE1675" s="5"/>
      <c r="CI1675" s="5"/>
      <c r="CJ1675" s="5"/>
      <c r="CN1675" s="5"/>
      <c r="CO1675" s="5"/>
      <c r="CS1675" s="5"/>
      <c r="CT1675" s="5"/>
      <c r="CX1675" s="5"/>
      <c r="CY1675" s="5"/>
      <c r="DC1675" s="5"/>
      <c r="DD1675" s="5"/>
      <c r="DH1675" s="5"/>
      <c r="DI1675" s="5"/>
      <c r="DM1675" s="5"/>
      <c r="DN1675" s="5"/>
      <c r="DR1675" s="30"/>
    </row>
    <row r="1676" spans="1:122" ht="13.5" customHeight="1" x14ac:dyDescent="0.15">
      <c r="A1676" s="20">
        <v>1673</v>
      </c>
      <c r="V1676" s="52"/>
      <c r="AQ1676" s="27"/>
      <c r="AS1676" s="3"/>
      <c r="AT1676" s="4"/>
      <c r="AZ1676" s="5"/>
      <c r="BA1676" s="5"/>
      <c r="BD1676" s="6"/>
      <c r="BE1676" s="5"/>
      <c r="BF1676" s="5"/>
      <c r="BJ1676" s="5"/>
      <c r="BK1676" s="5"/>
      <c r="BO1676" s="5"/>
      <c r="BP1676" s="5"/>
      <c r="BT1676" s="5"/>
      <c r="BU1676" s="5"/>
      <c r="BY1676" s="5"/>
      <c r="BZ1676" s="5"/>
      <c r="CD1676" s="5"/>
      <c r="CE1676" s="5"/>
      <c r="CI1676" s="5"/>
      <c r="CJ1676" s="5"/>
      <c r="CN1676" s="5"/>
      <c r="CO1676" s="5"/>
      <c r="CS1676" s="5"/>
      <c r="CT1676" s="5"/>
      <c r="CX1676" s="5"/>
      <c r="CY1676" s="5"/>
      <c r="DC1676" s="5"/>
      <c r="DD1676" s="5"/>
      <c r="DH1676" s="5"/>
      <c r="DI1676" s="5"/>
      <c r="DM1676" s="5"/>
      <c r="DN1676" s="5"/>
      <c r="DR1676" s="30"/>
    </row>
    <row r="1677" spans="1:122" ht="13.5" customHeight="1" x14ac:dyDescent="0.15">
      <c r="A1677" s="20">
        <v>1674</v>
      </c>
      <c r="V1677" s="52"/>
      <c r="AQ1677" s="27"/>
      <c r="AS1677" s="3"/>
      <c r="AT1677" s="4"/>
      <c r="AZ1677" s="5"/>
      <c r="BA1677" s="5"/>
      <c r="BD1677" s="6"/>
      <c r="BE1677" s="5"/>
      <c r="BF1677" s="5"/>
      <c r="BJ1677" s="5"/>
      <c r="BK1677" s="5"/>
      <c r="BO1677" s="5"/>
      <c r="BP1677" s="5"/>
      <c r="BT1677" s="5"/>
      <c r="BU1677" s="5"/>
      <c r="BY1677" s="5"/>
      <c r="BZ1677" s="5"/>
      <c r="CD1677" s="5"/>
      <c r="CE1677" s="5"/>
      <c r="CI1677" s="5"/>
      <c r="CJ1677" s="5"/>
      <c r="CN1677" s="5"/>
      <c r="CO1677" s="5"/>
      <c r="CS1677" s="5"/>
      <c r="CT1677" s="5"/>
      <c r="CX1677" s="5"/>
      <c r="CY1677" s="5"/>
      <c r="DC1677" s="5"/>
      <c r="DD1677" s="5"/>
      <c r="DH1677" s="5"/>
      <c r="DI1677" s="5"/>
      <c r="DM1677" s="5"/>
      <c r="DN1677" s="5"/>
      <c r="DR1677" s="30"/>
    </row>
    <row r="1678" spans="1:122" ht="13.5" customHeight="1" x14ac:dyDescent="0.15">
      <c r="A1678" s="20">
        <v>1675</v>
      </c>
      <c r="V1678" s="52"/>
      <c r="AQ1678" s="27"/>
      <c r="AS1678" s="3"/>
      <c r="AT1678" s="4"/>
      <c r="AZ1678" s="5"/>
      <c r="BA1678" s="5"/>
      <c r="BD1678" s="6"/>
      <c r="BE1678" s="5"/>
      <c r="BF1678" s="5"/>
      <c r="BJ1678" s="5"/>
      <c r="BK1678" s="5"/>
      <c r="BO1678" s="5"/>
      <c r="BP1678" s="5"/>
      <c r="BT1678" s="5"/>
      <c r="BU1678" s="5"/>
      <c r="BY1678" s="5"/>
      <c r="BZ1678" s="5"/>
      <c r="CD1678" s="5"/>
      <c r="CE1678" s="5"/>
      <c r="CI1678" s="5"/>
      <c r="CJ1678" s="5"/>
      <c r="CN1678" s="5"/>
      <c r="CO1678" s="5"/>
      <c r="CS1678" s="5"/>
      <c r="CT1678" s="5"/>
      <c r="CX1678" s="5"/>
      <c r="CY1678" s="5"/>
      <c r="DC1678" s="5"/>
      <c r="DD1678" s="5"/>
      <c r="DH1678" s="5"/>
      <c r="DI1678" s="5"/>
      <c r="DM1678" s="5"/>
      <c r="DN1678" s="5"/>
      <c r="DR1678" s="30"/>
    </row>
    <row r="1679" spans="1:122" ht="13.5" customHeight="1" x14ac:dyDescent="0.15">
      <c r="A1679" s="20">
        <v>1676</v>
      </c>
      <c r="V1679" s="52"/>
      <c r="AQ1679" s="27"/>
      <c r="AS1679" s="3"/>
      <c r="AT1679" s="4"/>
      <c r="AZ1679" s="5"/>
      <c r="BA1679" s="5"/>
      <c r="BD1679" s="6"/>
      <c r="BE1679" s="5"/>
      <c r="BF1679" s="5"/>
      <c r="BJ1679" s="5"/>
      <c r="BK1679" s="5"/>
      <c r="BO1679" s="5"/>
      <c r="BP1679" s="5"/>
      <c r="BT1679" s="5"/>
      <c r="BU1679" s="5"/>
      <c r="BY1679" s="5"/>
      <c r="BZ1679" s="5"/>
      <c r="CD1679" s="5"/>
      <c r="CE1679" s="5"/>
      <c r="CI1679" s="5"/>
      <c r="CJ1679" s="5"/>
      <c r="CN1679" s="5"/>
      <c r="CO1679" s="5"/>
      <c r="CS1679" s="5"/>
      <c r="CT1679" s="5"/>
      <c r="CX1679" s="5"/>
      <c r="CY1679" s="5"/>
      <c r="DC1679" s="5"/>
      <c r="DD1679" s="5"/>
      <c r="DH1679" s="5"/>
      <c r="DI1679" s="5"/>
      <c r="DM1679" s="5"/>
      <c r="DN1679" s="5"/>
      <c r="DR1679" s="30"/>
    </row>
    <row r="1680" spans="1:122" ht="13.5" customHeight="1" x14ac:dyDescent="0.15">
      <c r="A1680" s="20">
        <v>1677</v>
      </c>
      <c r="V1680" s="52"/>
      <c r="AQ1680" s="27"/>
      <c r="AS1680" s="3"/>
      <c r="AT1680" s="4"/>
      <c r="AZ1680" s="5"/>
      <c r="BA1680" s="5"/>
      <c r="BD1680" s="6"/>
      <c r="BE1680" s="5"/>
      <c r="BF1680" s="5"/>
      <c r="BJ1680" s="5"/>
      <c r="BK1680" s="5"/>
      <c r="BO1680" s="5"/>
      <c r="BP1680" s="5"/>
      <c r="BT1680" s="5"/>
      <c r="BU1680" s="5"/>
      <c r="BY1680" s="5"/>
      <c r="BZ1680" s="5"/>
      <c r="CD1680" s="5"/>
      <c r="CE1680" s="5"/>
      <c r="CI1680" s="5"/>
      <c r="CJ1680" s="5"/>
      <c r="CN1680" s="5"/>
      <c r="CO1680" s="5"/>
      <c r="CS1680" s="5"/>
      <c r="CT1680" s="5"/>
      <c r="CX1680" s="5"/>
      <c r="CY1680" s="5"/>
      <c r="DC1680" s="5"/>
      <c r="DD1680" s="5"/>
      <c r="DH1680" s="5"/>
      <c r="DI1680" s="5"/>
      <c r="DM1680" s="5"/>
      <c r="DN1680" s="5"/>
      <c r="DR1680" s="30"/>
    </row>
    <row r="1681" spans="1:122" ht="13.5" customHeight="1" x14ac:dyDescent="0.15">
      <c r="A1681" s="20">
        <v>1678</v>
      </c>
      <c r="V1681" s="52"/>
      <c r="AQ1681" s="27"/>
      <c r="AS1681" s="3"/>
      <c r="AT1681" s="4"/>
      <c r="AZ1681" s="5"/>
      <c r="BA1681" s="5"/>
      <c r="BD1681" s="6"/>
      <c r="BE1681" s="5"/>
      <c r="BF1681" s="5"/>
      <c r="BJ1681" s="5"/>
      <c r="BK1681" s="5"/>
      <c r="BO1681" s="5"/>
      <c r="BP1681" s="5"/>
      <c r="BT1681" s="5"/>
      <c r="BU1681" s="5"/>
      <c r="BY1681" s="5"/>
      <c r="BZ1681" s="5"/>
      <c r="CD1681" s="5"/>
      <c r="CE1681" s="5"/>
      <c r="CI1681" s="5"/>
      <c r="CJ1681" s="5"/>
      <c r="CN1681" s="5"/>
      <c r="CO1681" s="5"/>
      <c r="CS1681" s="5"/>
      <c r="CT1681" s="5"/>
      <c r="CX1681" s="5"/>
      <c r="CY1681" s="5"/>
      <c r="DC1681" s="5"/>
      <c r="DD1681" s="5"/>
      <c r="DH1681" s="5"/>
      <c r="DI1681" s="5"/>
      <c r="DM1681" s="5"/>
      <c r="DN1681" s="5"/>
      <c r="DR1681" s="30"/>
    </row>
    <row r="1682" spans="1:122" ht="13.5" customHeight="1" x14ac:dyDescent="0.15">
      <c r="A1682" s="20">
        <v>1679</v>
      </c>
      <c r="V1682" s="52"/>
      <c r="AQ1682" s="27"/>
      <c r="AS1682" s="3"/>
      <c r="AT1682" s="4"/>
      <c r="AZ1682" s="5"/>
      <c r="BA1682" s="5"/>
      <c r="BD1682" s="6"/>
      <c r="BE1682" s="5"/>
      <c r="BF1682" s="5"/>
      <c r="BJ1682" s="5"/>
      <c r="BK1682" s="5"/>
      <c r="BO1682" s="5"/>
      <c r="BP1682" s="5"/>
      <c r="BT1682" s="5"/>
      <c r="BU1682" s="5"/>
      <c r="BY1682" s="5"/>
      <c r="BZ1682" s="5"/>
      <c r="CD1682" s="5"/>
      <c r="CE1682" s="5"/>
      <c r="CI1682" s="5"/>
      <c r="CJ1682" s="5"/>
      <c r="CN1682" s="5"/>
      <c r="CO1682" s="5"/>
      <c r="CS1682" s="5"/>
      <c r="CT1682" s="5"/>
      <c r="CX1682" s="5"/>
      <c r="CY1682" s="5"/>
      <c r="DC1682" s="5"/>
      <c r="DD1682" s="5"/>
      <c r="DH1682" s="5"/>
      <c r="DI1682" s="5"/>
      <c r="DM1682" s="5"/>
      <c r="DN1682" s="5"/>
      <c r="DR1682" s="30"/>
    </row>
    <row r="1683" spans="1:122" ht="13.5" customHeight="1" x14ac:dyDescent="0.15">
      <c r="A1683" s="20">
        <v>1680</v>
      </c>
      <c r="V1683" s="52"/>
      <c r="AQ1683" s="27"/>
      <c r="AS1683" s="3"/>
      <c r="AT1683" s="4"/>
      <c r="AZ1683" s="5"/>
      <c r="BA1683" s="5"/>
      <c r="BD1683" s="6"/>
      <c r="BE1683" s="5"/>
      <c r="BF1683" s="5"/>
      <c r="BJ1683" s="5"/>
      <c r="BK1683" s="5"/>
      <c r="BO1683" s="5"/>
      <c r="BP1683" s="5"/>
      <c r="BT1683" s="5"/>
      <c r="BU1683" s="5"/>
      <c r="BY1683" s="5"/>
      <c r="BZ1683" s="5"/>
      <c r="CD1683" s="5"/>
      <c r="CE1683" s="5"/>
      <c r="CI1683" s="5"/>
      <c r="CJ1683" s="5"/>
      <c r="CN1683" s="5"/>
      <c r="CO1683" s="5"/>
      <c r="CS1683" s="5"/>
      <c r="CT1683" s="5"/>
      <c r="CX1683" s="5"/>
      <c r="CY1683" s="5"/>
      <c r="DC1683" s="5"/>
      <c r="DD1683" s="5"/>
      <c r="DH1683" s="5"/>
      <c r="DI1683" s="5"/>
      <c r="DM1683" s="5"/>
      <c r="DN1683" s="5"/>
      <c r="DR1683" s="30"/>
    </row>
    <row r="1684" spans="1:122" ht="13.5" customHeight="1" x14ac:dyDescent="0.15">
      <c r="A1684" s="20">
        <v>1681</v>
      </c>
      <c r="V1684" s="52"/>
      <c r="AQ1684" s="27"/>
      <c r="AS1684" s="3"/>
      <c r="AT1684" s="4"/>
      <c r="AZ1684" s="5"/>
      <c r="BA1684" s="5"/>
      <c r="BD1684" s="6"/>
      <c r="BE1684" s="5"/>
      <c r="BF1684" s="5"/>
      <c r="BJ1684" s="5"/>
      <c r="BK1684" s="5"/>
      <c r="BO1684" s="5"/>
      <c r="BP1684" s="5"/>
      <c r="BT1684" s="5"/>
      <c r="BU1684" s="5"/>
      <c r="BY1684" s="5"/>
      <c r="BZ1684" s="5"/>
      <c r="CD1684" s="5"/>
      <c r="CE1684" s="5"/>
      <c r="CI1684" s="5"/>
      <c r="CJ1684" s="5"/>
      <c r="CN1684" s="5"/>
      <c r="CO1684" s="5"/>
      <c r="CS1684" s="5"/>
      <c r="CT1684" s="5"/>
      <c r="CX1684" s="5"/>
      <c r="CY1684" s="5"/>
      <c r="DC1684" s="5"/>
      <c r="DD1684" s="5"/>
      <c r="DH1684" s="5"/>
      <c r="DI1684" s="5"/>
      <c r="DM1684" s="5"/>
      <c r="DN1684" s="5"/>
      <c r="DR1684" s="30"/>
    </row>
    <row r="1685" spans="1:122" ht="13.5" customHeight="1" x14ac:dyDescent="0.15">
      <c r="A1685" s="20">
        <v>1682</v>
      </c>
      <c r="V1685" s="52"/>
      <c r="AQ1685" s="27"/>
      <c r="AS1685" s="3"/>
      <c r="AT1685" s="4"/>
      <c r="AZ1685" s="5"/>
      <c r="BA1685" s="5"/>
      <c r="BD1685" s="6"/>
      <c r="BE1685" s="5"/>
      <c r="BF1685" s="5"/>
      <c r="BJ1685" s="5"/>
      <c r="BK1685" s="5"/>
      <c r="BO1685" s="5"/>
      <c r="BP1685" s="5"/>
      <c r="BT1685" s="5"/>
      <c r="BU1685" s="5"/>
      <c r="BY1685" s="5"/>
      <c r="BZ1685" s="5"/>
      <c r="CD1685" s="5"/>
      <c r="CE1685" s="5"/>
      <c r="CI1685" s="5"/>
      <c r="CJ1685" s="5"/>
      <c r="CN1685" s="5"/>
      <c r="CO1685" s="5"/>
      <c r="CS1685" s="5"/>
      <c r="CT1685" s="5"/>
      <c r="CX1685" s="5"/>
      <c r="CY1685" s="5"/>
      <c r="DC1685" s="5"/>
      <c r="DD1685" s="5"/>
      <c r="DH1685" s="5"/>
      <c r="DI1685" s="5"/>
      <c r="DM1685" s="5"/>
      <c r="DN1685" s="5"/>
      <c r="DR1685" s="30"/>
    </row>
    <row r="1686" spans="1:122" ht="13.5" customHeight="1" x14ac:dyDescent="0.15">
      <c r="A1686" s="20">
        <v>1683</v>
      </c>
      <c r="V1686" s="52"/>
      <c r="AQ1686" s="27"/>
      <c r="AS1686" s="3"/>
      <c r="AT1686" s="4"/>
      <c r="AZ1686" s="5"/>
      <c r="BA1686" s="5"/>
      <c r="BD1686" s="6"/>
      <c r="BE1686" s="5"/>
      <c r="BF1686" s="5"/>
      <c r="BJ1686" s="5"/>
      <c r="BK1686" s="5"/>
      <c r="BO1686" s="5"/>
      <c r="BP1686" s="5"/>
      <c r="BT1686" s="5"/>
      <c r="BU1686" s="5"/>
      <c r="BY1686" s="5"/>
      <c r="BZ1686" s="5"/>
      <c r="CD1686" s="5"/>
      <c r="CE1686" s="5"/>
      <c r="CI1686" s="5"/>
      <c r="CJ1686" s="5"/>
      <c r="CN1686" s="5"/>
      <c r="CO1686" s="5"/>
      <c r="CS1686" s="5"/>
      <c r="CT1686" s="5"/>
      <c r="CX1686" s="5"/>
      <c r="CY1686" s="5"/>
      <c r="DC1686" s="5"/>
      <c r="DD1686" s="5"/>
      <c r="DH1686" s="5"/>
      <c r="DI1686" s="5"/>
      <c r="DM1686" s="5"/>
      <c r="DN1686" s="5"/>
      <c r="DR1686" s="30"/>
    </row>
    <row r="1687" spans="1:122" ht="13.5" customHeight="1" x14ac:dyDescent="0.15">
      <c r="A1687" s="20">
        <v>1684</v>
      </c>
      <c r="V1687" s="52"/>
      <c r="AQ1687" s="27"/>
      <c r="AS1687" s="3"/>
      <c r="AT1687" s="4"/>
      <c r="AZ1687" s="5"/>
      <c r="BA1687" s="5"/>
      <c r="BD1687" s="6"/>
      <c r="BE1687" s="5"/>
      <c r="BF1687" s="5"/>
      <c r="BJ1687" s="5"/>
      <c r="BK1687" s="5"/>
      <c r="BO1687" s="5"/>
      <c r="BP1687" s="5"/>
      <c r="BT1687" s="5"/>
      <c r="BU1687" s="5"/>
      <c r="BY1687" s="5"/>
      <c r="BZ1687" s="5"/>
      <c r="CD1687" s="5"/>
      <c r="CE1687" s="5"/>
      <c r="CI1687" s="5"/>
      <c r="CJ1687" s="5"/>
      <c r="CN1687" s="5"/>
      <c r="CO1687" s="5"/>
      <c r="CS1687" s="5"/>
      <c r="CT1687" s="5"/>
      <c r="CX1687" s="5"/>
      <c r="CY1687" s="5"/>
      <c r="DC1687" s="5"/>
      <c r="DD1687" s="5"/>
      <c r="DH1687" s="5"/>
      <c r="DI1687" s="5"/>
      <c r="DM1687" s="5"/>
      <c r="DN1687" s="5"/>
      <c r="DR1687" s="30"/>
    </row>
    <row r="1688" spans="1:122" ht="13.5" customHeight="1" x14ac:dyDescent="0.15">
      <c r="A1688" s="20">
        <v>1685</v>
      </c>
      <c r="V1688" s="52"/>
      <c r="AQ1688" s="27"/>
      <c r="AS1688" s="3"/>
      <c r="AT1688" s="4"/>
      <c r="AZ1688" s="5"/>
      <c r="BA1688" s="5"/>
      <c r="BD1688" s="6"/>
      <c r="BE1688" s="5"/>
      <c r="BF1688" s="5"/>
      <c r="BJ1688" s="5"/>
      <c r="BK1688" s="5"/>
      <c r="BO1688" s="5"/>
      <c r="BP1688" s="5"/>
      <c r="BT1688" s="5"/>
      <c r="BU1688" s="5"/>
      <c r="BY1688" s="5"/>
      <c r="BZ1688" s="5"/>
      <c r="CD1688" s="5"/>
      <c r="CE1688" s="5"/>
      <c r="CI1688" s="5"/>
      <c r="CJ1688" s="5"/>
      <c r="CN1688" s="5"/>
      <c r="CO1688" s="5"/>
      <c r="CS1688" s="5"/>
      <c r="CT1688" s="5"/>
      <c r="CX1688" s="5"/>
      <c r="CY1688" s="5"/>
      <c r="DC1688" s="5"/>
      <c r="DD1688" s="5"/>
      <c r="DH1688" s="5"/>
      <c r="DI1688" s="5"/>
      <c r="DM1688" s="5"/>
      <c r="DN1688" s="5"/>
      <c r="DR1688" s="30"/>
    </row>
    <row r="1689" spans="1:122" ht="13.5" customHeight="1" x14ac:dyDescent="0.15">
      <c r="A1689" s="20">
        <v>1686</v>
      </c>
      <c r="V1689" s="52"/>
      <c r="AQ1689" s="27"/>
      <c r="AS1689" s="3"/>
      <c r="AT1689" s="4"/>
      <c r="AZ1689" s="5"/>
      <c r="BA1689" s="5"/>
      <c r="BD1689" s="6"/>
      <c r="BE1689" s="5"/>
      <c r="BF1689" s="5"/>
      <c r="BJ1689" s="5"/>
      <c r="BK1689" s="5"/>
      <c r="BO1689" s="5"/>
      <c r="BP1689" s="5"/>
      <c r="BT1689" s="5"/>
      <c r="BU1689" s="5"/>
      <c r="BY1689" s="5"/>
      <c r="BZ1689" s="5"/>
      <c r="CD1689" s="5"/>
      <c r="CE1689" s="5"/>
      <c r="CI1689" s="5"/>
      <c r="CJ1689" s="5"/>
      <c r="CN1689" s="5"/>
      <c r="CO1689" s="5"/>
      <c r="CS1689" s="5"/>
      <c r="CT1689" s="5"/>
      <c r="CX1689" s="5"/>
      <c r="CY1689" s="5"/>
      <c r="DC1689" s="5"/>
      <c r="DD1689" s="5"/>
      <c r="DH1689" s="5"/>
      <c r="DI1689" s="5"/>
      <c r="DM1689" s="5"/>
      <c r="DN1689" s="5"/>
      <c r="DR1689" s="30"/>
    </row>
    <row r="1690" spans="1:122" ht="13.5" customHeight="1" x14ac:dyDescent="0.15">
      <c r="A1690" s="20">
        <v>1687</v>
      </c>
      <c r="V1690" s="52"/>
      <c r="AQ1690" s="27"/>
      <c r="AS1690" s="3"/>
      <c r="AT1690" s="4"/>
      <c r="AZ1690" s="5"/>
      <c r="BA1690" s="5"/>
      <c r="BD1690" s="6"/>
      <c r="BE1690" s="5"/>
      <c r="BF1690" s="5"/>
      <c r="BJ1690" s="5"/>
      <c r="BK1690" s="5"/>
      <c r="BO1690" s="5"/>
      <c r="BP1690" s="5"/>
      <c r="BT1690" s="5"/>
      <c r="BU1690" s="5"/>
      <c r="BY1690" s="5"/>
      <c r="BZ1690" s="5"/>
      <c r="CD1690" s="5"/>
      <c r="CE1690" s="5"/>
      <c r="CI1690" s="5"/>
      <c r="CJ1690" s="5"/>
      <c r="CN1690" s="5"/>
      <c r="CO1690" s="5"/>
      <c r="CS1690" s="5"/>
      <c r="CT1690" s="5"/>
      <c r="CX1690" s="5"/>
      <c r="CY1690" s="5"/>
      <c r="DC1690" s="5"/>
      <c r="DD1690" s="5"/>
      <c r="DH1690" s="5"/>
      <c r="DI1690" s="5"/>
      <c r="DM1690" s="5"/>
      <c r="DN1690" s="5"/>
      <c r="DR1690" s="30"/>
    </row>
    <row r="1691" spans="1:122" ht="13.5" customHeight="1" x14ac:dyDescent="0.15">
      <c r="A1691" s="20">
        <v>1688</v>
      </c>
      <c r="V1691" s="52"/>
      <c r="AQ1691" s="27"/>
      <c r="AS1691" s="3"/>
      <c r="AT1691" s="4"/>
      <c r="AZ1691" s="5"/>
      <c r="BA1691" s="5"/>
      <c r="BD1691" s="6"/>
      <c r="BE1691" s="5"/>
      <c r="BF1691" s="5"/>
      <c r="BJ1691" s="5"/>
      <c r="BK1691" s="5"/>
      <c r="BO1691" s="5"/>
      <c r="BP1691" s="5"/>
      <c r="BT1691" s="5"/>
      <c r="BU1691" s="5"/>
      <c r="BY1691" s="5"/>
      <c r="BZ1691" s="5"/>
      <c r="CD1691" s="5"/>
      <c r="CE1691" s="5"/>
      <c r="CI1691" s="5"/>
      <c r="CJ1691" s="5"/>
      <c r="CN1691" s="5"/>
      <c r="CO1691" s="5"/>
      <c r="CS1691" s="5"/>
      <c r="CT1691" s="5"/>
      <c r="CX1691" s="5"/>
      <c r="CY1691" s="5"/>
      <c r="DC1691" s="5"/>
      <c r="DD1691" s="5"/>
      <c r="DH1691" s="5"/>
      <c r="DI1691" s="5"/>
      <c r="DM1691" s="5"/>
      <c r="DN1691" s="5"/>
      <c r="DR1691" s="30"/>
    </row>
    <row r="1692" spans="1:122" ht="13.5" customHeight="1" x14ac:dyDescent="0.15">
      <c r="A1692" s="20">
        <v>1689</v>
      </c>
      <c r="V1692" s="52"/>
      <c r="AQ1692" s="27"/>
      <c r="AS1692" s="3"/>
      <c r="AT1692" s="4"/>
      <c r="AZ1692" s="5"/>
      <c r="BA1692" s="5"/>
      <c r="BD1692" s="6"/>
      <c r="BE1692" s="5"/>
      <c r="BF1692" s="5"/>
      <c r="BJ1692" s="5"/>
      <c r="BK1692" s="5"/>
      <c r="BO1692" s="5"/>
      <c r="BP1692" s="5"/>
      <c r="BT1692" s="5"/>
      <c r="BU1692" s="5"/>
      <c r="BY1692" s="5"/>
      <c r="BZ1692" s="5"/>
      <c r="CD1692" s="5"/>
      <c r="CE1692" s="5"/>
      <c r="CI1692" s="5"/>
      <c r="CJ1692" s="5"/>
      <c r="CN1692" s="5"/>
      <c r="CO1692" s="5"/>
      <c r="CS1692" s="5"/>
      <c r="CT1692" s="5"/>
      <c r="CX1692" s="5"/>
      <c r="CY1692" s="5"/>
      <c r="DC1692" s="5"/>
      <c r="DD1692" s="5"/>
      <c r="DH1692" s="5"/>
      <c r="DI1692" s="5"/>
      <c r="DM1692" s="5"/>
      <c r="DN1692" s="5"/>
      <c r="DR1692" s="30"/>
    </row>
    <row r="1693" spans="1:122" ht="13.5" customHeight="1" x14ac:dyDescent="0.15">
      <c r="A1693" s="20">
        <v>1690</v>
      </c>
      <c r="V1693" s="52"/>
      <c r="AQ1693" s="27"/>
      <c r="AS1693" s="3"/>
      <c r="AT1693" s="4"/>
      <c r="AZ1693" s="5"/>
      <c r="BA1693" s="5"/>
      <c r="BD1693" s="6"/>
      <c r="BE1693" s="5"/>
      <c r="BF1693" s="5"/>
      <c r="BJ1693" s="5"/>
      <c r="BK1693" s="5"/>
      <c r="BO1693" s="5"/>
      <c r="BP1693" s="5"/>
      <c r="BT1693" s="5"/>
      <c r="BU1693" s="5"/>
      <c r="BY1693" s="5"/>
      <c r="BZ1693" s="5"/>
      <c r="CD1693" s="5"/>
      <c r="CE1693" s="5"/>
      <c r="CI1693" s="5"/>
      <c r="CJ1693" s="5"/>
      <c r="CN1693" s="5"/>
      <c r="CO1693" s="5"/>
      <c r="CS1693" s="5"/>
      <c r="CT1693" s="5"/>
      <c r="CX1693" s="5"/>
      <c r="CY1693" s="5"/>
      <c r="DC1693" s="5"/>
      <c r="DD1693" s="5"/>
      <c r="DH1693" s="5"/>
      <c r="DI1693" s="5"/>
      <c r="DM1693" s="5"/>
      <c r="DN1693" s="5"/>
      <c r="DR1693" s="30"/>
    </row>
    <row r="1694" spans="1:122" ht="13.5" customHeight="1" x14ac:dyDescent="0.15">
      <c r="A1694" s="20">
        <v>1691</v>
      </c>
      <c r="V1694" s="52"/>
      <c r="AQ1694" s="27"/>
      <c r="AS1694" s="3"/>
      <c r="AT1694" s="4"/>
      <c r="AZ1694" s="5"/>
      <c r="BA1694" s="5"/>
      <c r="BD1694" s="6"/>
      <c r="BE1694" s="5"/>
      <c r="BF1694" s="5"/>
      <c r="BJ1694" s="5"/>
      <c r="BK1694" s="5"/>
      <c r="BO1694" s="5"/>
      <c r="BP1694" s="5"/>
      <c r="BT1694" s="5"/>
      <c r="BU1694" s="5"/>
      <c r="BY1694" s="5"/>
      <c r="BZ1694" s="5"/>
      <c r="CD1694" s="5"/>
      <c r="CE1694" s="5"/>
      <c r="CI1694" s="5"/>
      <c r="CJ1694" s="5"/>
      <c r="CN1694" s="5"/>
      <c r="CO1694" s="5"/>
      <c r="CS1694" s="5"/>
      <c r="CT1694" s="5"/>
      <c r="CX1694" s="5"/>
      <c r="CY1694" s="5"/>
      <c r="DC1694" s="5"/>
      <c r="DD1694" s="5"/>
      <c r="DH1694" s="5"/>
      <c r="DI1694" s="5"/>
      <c r="DM1694" s="5"/>
      <c r="DN1694" s="5"/>
      <c r="DR1694" s="30"/>
    </row>
    <row r="1695" spans="1:122" ht="13.5" customHeight="1" x14ac:dyDescent="0.15">
      <c r="A1695" s="20">
        <v>1692</v>
      </c>
      <c r="V1695" s="52"/>
      <c r="AQ1695" s="27"/>
      <c r="AS1695" s="3"/>
      <c r="AT1695" s="4"/>
      <c r="AZ1695" s="5"/>
      <c r="BA1695" s="5"/>
      <c r="BD1695" s="6"/>
      <c r="BE1695" s="5"/>
      <c r="BF1695" s="5"/>
      <c r="BJ1695" s="5"/>
      <c r="BK1695" s="5"/>
      <c r="BO1695" s="5"/>
      <c r="BP1695" s="5"/>
      <c r="BT1695" s="5"/>
      <c r="BU1695" s="5"/>
      <c r="BY1695" s="5"/>
      <c r="BZ1695" s="5"/>
      <c r="CD1695" s="5"/>
      <c r="CE1695" s="5"/>
      <c r="CI1695" s="5"/>
      <c r="CJ1695" s="5"/>
      <c r="CN1695" s="5"/>
      <c r="CO1695" s="5"/>
      <c r="CS1695" s="5"/>
      <c r="CT1695" s="5"/>
      <c r="CX1695" s="5"/>
      <c r="CY1695" s="5"/>
      <c r="DC1695" s="5"/>
      <c r="DD1695" s="5"/>
      <c r="DH1695" s="5"/>
      <c r="DI1695" s="5"/>
      <c r="DM1695" s="5"/>
      <c r="DN1695" s="5"/>
      <c r="DR1695" s="30"/>
    </row>
    <row r="1696" spans="1:122" ht="13.5" customHeight="1" x14ac:dyDescent="0.15">
      <c r="A1696" s="20">
        <v>1693</v>
      </c>
      <c r="V1696" s="52"/>
      <c r="AQ1696" s="27"/>
      <c r="AS1696" s="3"/>
      <c r="AT1696" s="4"/>
      <c r="AZ1696" s="5"/>
      <c r="BA1696" s="5"/>
      <c r="BD1696" s="6"/>
      <c r="BE1696" s="5"/>
      <c r="BF1696" s="5"/>
      <c r="BJ1696" s="5"/>
      <c r="BK1696" s="5"/>
      <c r="BO1696" s="5"/>
      <c r="BP1696" s="5"/>
      <c r="BT1696" s="5"/>
      <c r="BU1696" s="5"/>
      <c r="BY1696" s="5"/>
      <c r="BZ1696" s="5"/>
      <c r="CD1696" s="5"/>
      <c r="CE1696" s="5"/>
      <c r="CI1696" s="5"/>
      <c r="CJ1696" s="5"/>
      <c r="CN1696" s="5"/>
      <c r="CO1696" s="5"/>
      <c r="CS1696" s="5"/>
      <c r="CT1696" s="5"/>
      <c r="CX1696" s="5"/>
      <c r="CY1696" s="5"/>
      <c r="DC1696" s="5"/>
      <c r="DD1696" s="5"/>
      <c r="DH1696" s="5"/>
      <c r="DI1696" s="5"/>
      <c r="DM1696" s="5"/>
      <c r="DN1696" s="5"/>
      <c r="DR1696" s="30"/>
    </row>
    <row r="1697" spans="1:122" ht="13.5" customHeight="1" x14ac:dyDescent="0.15">
      <c r="A1697" s="20">
        <v>1694</v>
      </c>
      <c r="V1697" s="52"/>
      <c r="AQ1697" s="27"/>
      <c r="AS1697" s="3"/>
      <c r="AT1697" s="4"/>
      <c r="AZ1697" s="5"/>
      <c r="BA1697" s="5"/>
      <c r="BD1697" s="6"/>
      <c r="BE1697" s="5"/>
      <c r="BF1697" s="5"/>
      <c r="BJ1697" s="5"/>
      <c r="BK1697" s="5"/>
      <c r="BO1697" s="5"/>
      <c r="BP1697" s="5"/>
      <c r="BT1697" s="5"/>
      <c r="BU1697" s="5"/>
      <c r="BY1697" s="5"/>
      <c r="BZ1697" s="5"/>
      <c r="CD1697" s="5"/>
      <c r="CE1697" s="5"/>
      <c r="CI1697" s="5"/>
      <c r="CJ1697" s="5"/>
      <c r="CN1697" s="5"/>
      <c r="CO1697" s="5"/>
      <c r="CS1697" s="5"/>
      <c r="CT1697" s="5"/>
      <c r="CX1697" s="5"/>
      <c r="CY1697" s="5"/>
      <c r="DC1697" s="5"/>
      <c r="DD1697" s="5"/>
      <c r="DH1697" s="5"/>
      <c r="DI1697" s="5"/>
      <c r="DM1697" s="5"/>
      <c r="DN1697" s="5"/>
      <c r="DR1697" s="30"/>
    </row>
    <row r="1698" spans="1:122" ht="13.5" customHeight="1" x14ac:dyDescent="0.15">
      <c r="A1698" s="20">
        <v>1695</v>
      </c>
      <c r="V1698" s="52"/>
      <c r="AQ1698" s="27"/>
      <c r="AS1698" s="3"/>
      <c r="AT1698" s="4"/>
      <c r="AZ1698" s="5"/>
      <c r="BA1698" s="5"/>
      <c r="BD1698" s="6"/>
      <c r="BE1698" s="5"/>
      <c r="BF1698" s="5"/>
      <c r="BJ1698" s="5"/>
      <c r="BK1698" s="5"/>
      <c r="BO1698" s="5"/>
      <c r="BP1698" s="5"/>
      <c r="BT1698" s="5"/>
      <c r="BU1698" s="5"/>
      <c r="BY1698" s="5"/>
      <c r="BZ1698" s="5"/>
      <c r="CD1698" s="5"/>
      <c r="CE1698" s="5"/>
      <c r="CI1698" s="5"/>
      <c r="CJ1698" s="5"/>
      <c r="CN1698" s="5"/>
      <c r="CO1698" s="5"/>
      <c r="CS1698" s="5"/>
      <c r="CT1698" s="5"/>
      <c r="CX1698" s="5"/>
      <c r="CY1698" s="5"/>
      <c r="DC1698" s="5"/>
      <c r="DD1698" s="5"/>
      <c r="DH1698" s="5"/>
      <c r="DI1698" s="5"/>
      <c r="DM1698" s="5"/>
      <c r="DN1698" s="5"/>
      <c r="DR1698" s="30"/>
    </row>
    <row r="1699" spans="1:122" ht="13.5" customHeight="1" x14ac:dyDescent="0.15">
      <c r="A1699" s="20">
        <v>1696</v>
      </c>
      <c r="V1699" s="52"/>
      <c r="AQ1699" s="27"/>
      <c r="AS1699" s="3"/>
      <c r="AT1699" s="4"/>
      <c r="AZ1699" s="5"/>
      <c r="BA1699" s="5"/>
      <c r="BD1699" s="6"/>
      <c r="BE1699" s="5"/>
      <c r="BF1699" s="5"/>
      <c r="BJ1699" s="5"/>
      <c r="BK1699" s="5"/>
      <c r="BO1699" s="5"/>
      <c r="BP1699" s="5"/>
      <c r="BT1699" s="5"/>
      <c r="BU1699" s="5"/>
      <c r="BY1699" s="5"/>
      <c r="BZ1699" s="5"/>
      <c r="CD1699" s="5"/>
      <c r="CE1699" s="5"/>
      <c r="CI1699" s="5"/>
      <c r="CJ1699" s="5"/>
      <c r="CN1699" s="5"/>
      <c r="CO1699" s="5"/>
      <c r="CS1699" s="5"/>
      <c r="CT1699" s="5"/>
      <c r="CX1699" s="5"/>
      <c r="CY1699" s="5"/>
      <c r="DC1699" s="5"/>
      <c r="DD1699" s="5"/>
      <c r="DH1699" s="5"/>
      <c r="DI1699" s="5"/>
      <c r="DM1699" s="5"/>
      <c r="DN1699" s="5"/>
      <c r="DR1699" s="30"/>
    </row>
    <row r="1700" spans="1:122" ht="13.5" customHeight="1" x14ac:dyDescent="0.15">
      <c r="A1700" s="20">
        <v>1697</v>
      </c>
      <c r="V1700" s="52"/>
      <c r="AQ1700" s="27"/>
      <c r="AS1700" s="3"/>
      <c r="AT1700" s="4"/>
      <c r="AZ1700" s="5"/>
      <c r="BA1700" s="5"/>
      <c r="BD1700" s="6"/>
      <c r="BE1700" s="5"/>
      <c r="BF1700" s="5"/>
      <c r="BJ1700" s="5"/>
      <c r="BK1700" s="5"/>
      <c r="BO1700" s="5"/>
      <c r="BP1700" s="5"/>
      <c r="BT1700" s="5"/>
      <c r="BU1700" s="5"/>
      <c r="BY1700" s="5"/>
      <c r="BZ1700" s="5"/>
      <c r="CD1700" s="5"/>
      <c r="CE1700" s="5"/>
      <c r="CI1700" s="5"/>
      <c r="CJ1700" s="5"/>
      <c r="CN1700" s="5"/>
      <c r="CO1700" s="5"/>
      <c r="CS1700" s="5"/>
      <c r="CT1700" s="5"/>
      <c r="CX1700" s="5"/>
      <c r="CY1700" s="5"/>
      <c r="DC1700" s="5"/>
      <c r="DD1700" s="5"/>
      <c r="DH1700" s="5"/>
      <c r="DI1700" s="5"/>
      <c r="DM1700" s="5"/>
      <c r="DN1700" s="5"/>
      <c r="DR1700" s="30"/>
    </row>
    <row r="1701" spans="1:122" ht="13.5" customHeight="1" x14ac:dyDescent="0.15">
      <c r="A1701" s="20">
        <v>1698</v>
      </c>
      <c r="V1701" s="52"/>
      <c r="AQ1701" s="27"/>
      <c r="AS1701" s="3"/>
      <c r="AT1701" s="4"/>
      <c r="AZ1701" s="5"/>
      <c r="BA1701" s="5"/>
      <c r="BD1701" s="6"/>
      <c r="BE1701" s="5"/>
      <c r="BF1701" s="5"/>
      <c r="BJ1701" s="5"/>
      <c r="BK1701" s="5"/>
      <c r="BO1701" s="5"/>
      <c r="BP1701" s="5"/>
      <c r="BT1701" s="5"/>
      <c r="BU1701" s="5"/>
      <c r="BY1701" s="5"/>
      <c r="BZ1701" s="5"/>
      <c r="CD1701" s="5"/>
      <c r="CE1701" s="5"/>
      <c r="CI1701" s="5"/>
      <c r="CJ1701" s="5"/>
      <c r="CN1701" s="5"/>
      <c r="CO1701" s="5"/>
      <c r="CS1701" s="5"/>
      <c r="CT1701" s="5"/>
      <c r="CX1701" s="5"/>
      <c r="CY1701" s="5"/>
      <c r="DC1701" s="5"/>
      <c r="DD1701" s="5"/>
      <c r="DH1701" s="5"/>
      <c r="DI1701" s="5"/>
      <c r="DM1701" s="5"/>
      <c r="DN1701" s="5"/>
      <c r="DR1701" s="30"/>
    </row>
    <row r="1702" spans="1:122" ht="13.5" customHeight="1" x14ac:dyDescent="0.15">
      <c r="A1702" s="20">
        <v>1699</v>
      </c>
      <c r="V1702" s="52"/>
      <c r="AQ1702" s="27"/>
      <c r="AS1702" s="3"/>
      <c r="AT1702" s="4"/>
      <c r="AZ1702" s="5"/>
      <c r="BA1702" s="5"/>
      <c r="BD1702" s="6"/>
      <c r="BE1702" s="5"/>
      <c r="BF1702" s="5"/>
      <c r="BJ1702" s="5"/>
      <c r="BK1702" s="5"/>
      <c r="BO1702" s="5"/>
      <c r="BP1702" s="5"/>
      <c r="BT1702" s="5"/>
      <c r="BU1702" s="5"/>
      <c r="BY1702" s="5"/>
      <c r="BZ1702" s="5"/>
      <c r="CD1702" s="5"/>
      <c r="CE1702" s="5"/>
      <c r="CI1702" s="5"/>
      <c r="CJ1702" s="5"/>
      <c r="CN1702" s="5"/>
      <c r="CO1702" s="5"/>
      <c r="CS1702" s="5"/>
      <c r="CT1702" s="5"/>
      <c r="CX1702" s="5"/>
      <c r="CY1702" s="5"/>
      <c r="DC1702" s="5"/>
      <c r="DD1702" s="5"/>
      <c r="DH1702" s="5"/>
      <c r="DI1702" s="5"/>
      <c r="DM1702" s="5"/>
      <c r="DN1702" s="5"/>
      <c r="DR1702" s="30"/>
    </row>
    <row r="1703" spans="1:122" ht="13.5" customHeight="1" x14ac:dyDescent="0.15">
      <c r="A1703" s="20">
        <v>1700</v>
      </c>
      <c r="V1703" s="52"/>
      <c r="AQ1703" s="27"/>
      <c r="AS1703" s="3"/>
      <c r="AT1703" s="4"/>
      <c r="AZ1703" s="5"/>
      <c r="BA1703" s="5"/>
      <c r="BD1703" s="6"/>
      <c r="BE1703" s="5"/>
      <c r="BF1703" s="5"/>
      <c r="BJ1703" s="5"/>
      <c r="BK1703" s="5"/>
      <c r="BO1703" s="5"/>
      <c r="BP1703" s="5"/>
      <c r="BT1703" s="5"/>
      <c r="BU1703" s="5"/>
      <c r="BY1703" s="5"/>
      <c r="BZ1703" s="5"/>
      <c r="CD1703" s="5"/>
      <c r="CE1703" s="5"/>
      <c r="CI1703" s="5"/>
      <c r="CJ1703" s="5"/>
      <c r="CN1703" s="5"/>
      <c r="CO1703" s="5"/>
      <c r="CS1703" s="5"/>
      <c r="CT1703" s="5"/>
      <c r="CX1703" s="5"/>
      <c r="CY1703" s="5"/>
      <c r="DC1703" s="5"/>
      <c r="DD1703" s="5"/>
      <c r="DH1703" s="5"/>
      <c r="DI1703" s="5"/>
      <c r="DM1703" s="5"/>
      <c r="DN1703" s="5"/>
      <c r="DR1703" s="30"/>
    </row>
    <row r="1704" spans="1:122" ht="13.5" customHeight="1" x14ac:dyDescent="0.15">
      <c r="A1704" s="20">
        <v>1701</v>
      </c>
      <c r="V1704" s="52"/>
      <c r="AQ1704" s="27"/>
      <c r="AS1704" s="3"/>
      <c r="AT1704" s="4"/>
      <c r="AZ1704" s="5"/>
      <c r="BA1704" s="5"/>
      <c r="BD1704" s="6"/>
      <c r="BE1704" s="5"/>
      <c r="BF1704" s="5"/>
      <c r="BJ1704" s="5"/>
      <c r="BK1704" s="5"/>
      <c r="BO1704" s="5"/>
      <c r="BP1704" s="5"/>
      <c r="BT1704" s="5"/>
      <c r="BU1704" s="5"/>
      <c r="BY1704" s="5"/>
      <c r="BZ1704" s="5"/>
      <c r="CD1704" s="5"/>
      <c r="CE1704" s="5"/>
      <c r="CI1704" s="5"/>
      <c r="CJ1704" s="5"/>
      <c r="CN1704" s="5"/>
      <c r="CO1704" s="5"/>
      <c r="CS1704" s="5"/>
      <c r="CT1704" s="5"/>
      <c r="CX1704" s="5"/>
      <c r="CY1704" s="5"/>
      <c r="DC1704" s="5"/>
      <c r="DD1704" s="5"/>
      <c r="DH1704" s="5"/>
      <c r="DI1704" s="5"/>
      <c r="DM1704" s="5"/>
      <c r="DN1704" s="5"/>
      <c r="DR1704" s="30"/>
    </row>
    <row r="1705" spans="1:122" ht="13.5" customHeight="1" x14ac:dyDescent="0.15">
      <c r="A1705" s="20">
        <v>1702</v>
      </c>
      <c r="V1705" s="52"/>
      <c r="AQ1705" s="27"/>
      <c r="AS1705" s="3"/>
      <c r="AT1705" s="4"/>
      <c r="AZ1705" s="5"/>
      <c r="BA1705" s="5"/>
      <c r="BD1705" s="6"/>
      <c r="BE1705" s="5"/>
      <c r="BF1705" s="5"/>
      <c r="BJ1705" s="5"/>
      <c r="BK1705" s="5"/>
      <c r="BO1705" s="5"/>
      <c r="BP1705" s="5"/>
      <c r="BT1705" s="5"/>
      <c r="BU1705" s="5"/>
      <c r="BY1705" s="5"/>
      <c r="BZ1705" s="5"/>
      <c r="CD1705" s="5"/>
      <c r="CE1705" s="5"/>
      <c r="CI1705" s="5"/>
      <c r="CJ1705" s="5"/>
      <c r="CN1705" s="5"/>
      <c r="CO1705" s="5"/>
      <c r="CS1705" s="5"/>
      <c r="CT1705" s="5"/>
      <c r="CX1705" s="5"/>
      <c r="CY1705" s="5"/>
      <c r="DC1705" s="5"/>
      <c r="DD1705" s="5"/>
      <c r="DH1705" s="5"/>
      <c r="DI1705" s="5"/>
      <c r="DM1705" s="5"/>
      <c r="DN1705" s="5"/>
      <c r="DR1705" s="30"/>
    </row>
    <row r="1706" spans="1:122" ht="13.5" customHeight="1" x14ac:dyDescent="0.15">
      <c r="A1706" s="20">
        <v>1703</v>
      </c>
      <c r="V1706" s="52"/>
      <c r="AQ1706" s="27"/>
      <c r="AS1706" s="3"/>
      <c r="AT1706" s="4"/>
      <c r="AZ1706" s="5"/>
      <c r="BA1706" s="5"/>
      <c r="BD1706" s="6"/>
      <c r="BE1706" s="5"/>
      <c r="BF1706" s="5"/>
      <c r="BJ1706" s="5"/>
      <c r="BK1706" s="5"/>
      <c r="BO1706" s="5"/>
      <c r="BP1706" s="5"/>
      <c r="BT1706" s="5"/>
      <c r="BU1706" s="5"/>
      <c r="BY1706" s="5"/>
      <c r="BZ1706" s="5"/>
      <c r="CD1706" s="5"/>
      <c r="CE1706" s="5"/>
      <c r="CI1706" s="5"/>
      <c r="CJ1706" s="5"/>
      <c r="CN1706" s="5"/>
      <c r="CO1706" s="5"/>
      <c r="CS1706" s="5"/>
      <c r="CT1706" s="5"/>
      <c r="CX1706" s="5"/>
      <c r="CY1706" s="5"/>
      <c r="DC1706" s="5"/>
      <c r="DD1706" s="5"/>
      <c r="DH1706" s="5"/>
      <c r="DI1706" s="5"/>
      <c r="DM1706" s="5"/>
      <c r="DN1706" s="5"/>
      <c r="DR1706" s="30"/>
    </row>
    <row r="1707" spans="1:122" ht="13.5" customHeight="1" x14ac:dyDescent="0.15">
      <c r="A1707" s="20">
        <v>1704</v>
      </c>
      <c r="V1707" s="52"/>
      <c r="AQ1707" s="27"/>
      <c r="AS1707" s="3"/>
      <c r="AT1707" s="4"/>
      <c r="AZ1707" s="5"/>
      <c r="BA1707" s="5"/>
      <c r="BD1707" s="6"/>
      <c r="BE1707" s="5"/>
      <c r="BF1707" s="5"/>
      <c r="BJ1707" s="5"/>
      <c r="BK1707" s="5"/>
      <c r="BO1707" s="5"/>
      <c r="BP1707" s="5"/>
      <c r="BT1707" s="5"/>
      <c r="BU1707" s="5"/>
      <c r="BY1707" s="5"/>
      <c r="BZ1707" s="5"/>
      <c r="CD1707" s="5"/>
      <c r="CE1707" s="5"/>
      <c r="CI1707" s="5"/>
      <c r="CJ1707" s="5"/>
      <c r="CN1707" s="5"/>
      <c r="CO1707" s="5"/>
      <c r="CS1707" s="5"/>
      <c r="CT1707" s="5"/>
      <c r="CX1707" s="5"/>
      <c r="CY1707" s="5"/>
      <c r="DC1707" s="5"/>
      <c r="DD1707" s="5"/>
      <c r="DH1707" s="5"/>
      <c r="DI1707" s="5"/>
      <c r="DM1707" s="5"/>
      <c r="DN1707" s="5"/>
      <c r="DR1707" s="30"/>
    </row>
    <row r="1708" spans="1:122" ht="13.5" customHeight="1" x14ac:dyDescent="0.15">
      <c r="A1708" s="20">
        <v>1705</v>
      </c>
      <c r="V1708" s="52"/>
      <c r="AQ1708" s="27"/>
      <c r="AS1708" s="3"/>
      <c r="AT1708" s="4"/>
      <c r="AZ1708" s="5"/>
      <c r="BA1708" s="5"/>
      <c r="BD1708" s="6"/>
      <c r="BE1708" s="5"/>
      <c r="BF1708" s="5"/>
      <c r="BJ1708" s="5"/>
      <c r="BK1708" s="5"/>
      <c r="BO1708" s="5"/>
      <c r="BP1708" s="5"/>
      <c r="BT1708" s="5"/>
      <c r="BU1708" s="5"/>
      <c r="BY1708" s="5"/>
      <c r="BZ1708" s="5"/>
      <c r="CD1708" s="5"/>
      <c r="CE1708" s="5"/>
      <c r="CI1708" s="5"/>
      <c r="CJ1708" s="5"/>
      <c r="CN1708" s="5"/>
      <c r="CO1708" s="5"/>
      <c r="CS1708" s="5"/>
      <c r="CT1708" s="5"/>
      <c r="CX1708" s="5"/>
      <c r="CY1708" s="5"/>
      <c r="DC1708" s="5"/>
      <c r="DD1708" s="5"/>
      <c r="DH1708" s="5"/>
      <c r="DI1708" s="5"/>
      <c r="DM1708" s="5"/>
      <c r="DN1708" s="5"/>
      <c r="DR1708" s="30"/>
    </row>
    <row r="1709" spans="1:122" ht="13.5" customHeight="1" x14ac:dyDescent="0.15">
      <c r="A1709" s="20">
        <v>1706</v>
      </c>
      <c r="V1709" s="52"/>
      <c r="AQ1709" s="27"/>
      <c r="AS1709" s="3"/>
      <c r="AT1709" s="4"/>
      <c r="AZ1709" s="5"/>
      <c r="BA1709" s="5"/>
      <c r="BD1709" s="6"/>
      <c r="BE1709" s="5"/>
      <c r="BF1709" s="5"/>
      <c r="BJ1709" s="5"/>
      <c r="BK1709" s="5"/>
      <c r="BO1709" s="5"/>
      <c r="BP1709" s="5"/>
      <c r="BT1709" s="5"/>
      <c r="BU1709" s="5"/>
      <c r="BY1709" s="5"/>
      <c r="BZ1709" s="5"/>
      <c r="CD1709" s="5"/>
      <c r="CE1709" s="5"/>
      <c r="CI1709" s="5"/>
      <c r="CJ1709" s="5"/>
      <c r="CN1709" s="5"/>
      <c r="CO1709" s="5"/>
      <c r="CS1709" s="5"/>
      <c r="CT1709" s="5"/>
      <c r="CX1709" s="5"/>
      <c r="CY1709" s="5"/>
      <c r="DC1709" s="5"/>
      <c r="DD1709" s="5"/>
      <c r="DH1709" s="5"/>
      <c r="DI1709" s="5"/>
      <c r="DM1709" s="5"/>
      <c r="DN1709" s="5"/>
      <c r="DR1709" s="30"/>
    </row>
    <row r="1710" spans="1:122" ht="13.5" customHeight="1" x14ac:dyDescent="0.15">
      <c r="A1710" s="20">
        <v>1707</v>
      </c>
      <c r="V1710" s="52"/>
      <c r="AQ1710" s="27"/>
      <c r="AS1710" s="3"/>
      <c r="AT1710" s="4"/>
      <c r="AZ1710" s="5"/>
      <c r="BA1710" s="5"/>
      <c r="BD1710" s="6"/>
      <c r="BE1710" s="5"/>
      <c r="BF1710" s="5"/>
      <c r="BJ1710" s="5"/>
      <c r="BK1710" s="5"/>
      <c r="BO1710" s="5"/>
      <c r="BP1710" s="5"/>
      <c r="BT1710" s="5"/>
      <c r="BU1710" s="5"/>
      <c r="BY1710" s="5"/>
      <c r="BZ1710" s="5"/>
      <c r="CD1710" s="5"/>
      <c r="CE1710" s="5"/>
      <c r="CI1710" s="5"/>
      <c r="CJ1710" s="5"/>
      <c r="CN1710" s="5"/>
      <c r="CO1710" s="5"/>
      <c r="CS1710" s="5"/>
      <c r="CT1710" s="5"/>
      <c r="CX1710" s="5"/>
      <c r="CY1710" s="5"/>
      <c r="DC1710" s="5"/>
      <c r="DD1710" s="5"/>
      <c r="DH1710" s="5"/>
      <c r="DI1710" s="5"/>
      <c r="DM1710" s="5"/>
      <c r="DN1710" s="5"/>
      <c r="DR1710" s="30"/>
    </row>
    <row r="1711" spans="1:122" ht="13.5" customHeight="1" x14ac:dyDescent="0.15">
      <c r="A1711" s="20">
        <v>1708</v>
      </c>
      <c r="V1711" s="52"/>
      <c r="AQ1711" s="27"/>
      <c r="AS1711" s="3"/>
      <c r="AT1711" s="4"/>
      <c r="AZ1711" s="5"/>
      <c r="BA1711" s="5"/>
      <c r="BD1711" s="6"/>
      <c r="BE1711" s="5"/>
      <c r="BF1711" s="5"/>
      <c r="BJ1711" s="5"/>
      <c r="BK1711" s="5"/>
      <c r="BO1711" s="5"/>
      <c r="BP1711" s="5"/>
      <c r="BT1711" s="5"/>
      <c r="BU1711" s="5"/>
      <c r="BY1711" s="5"/>
      <c r="BZ1711" s="5"/>
      <c r="CD1711" s="5"/>
      <c r="CE1711" s="5"/>
      <c r="CI1711" s="5"/>
      <c r="CJ1711" s="5"/>
      <c r="CN1711" s="5"/>
      <c r="CO1711" s="5"/>
      <c r="CS1711" s="5"/>
      <c r="CT1711" s="5"/>
      <c r="CX1711" s="5"/>
      <c r="CY1711" s="5"/>
      <c r="DC1711" s="5"/>
      <c r="DD1711" s="5"/>
      <c r="DH1711" s="5"/>
      <c r="DI1711" s="5"/>
      <c r="DM1711" s="5"/>
      <c r="DN1711" s="5"/>
      <c r="DR1711" s="30"/>
    </row>
    <row r="1712" spans="1:122" ht="13.5" customHeight="1" x14ac:dyDescent="0.15">
      <c r="A1712" s="20">
        <v>1709</v>
      </c>
      <c r="V1712" s="52"/>
      <c r="AQ1712" s="27"/>
      <c r="AS1712" s="3"/>
      <c r="AT1712" s="4"/>
      <c r="AZ1712" s="5"/>
      <c r="BA1712" s="5"/>
      <c r="BD1712" s="6"/>
      <c r="BE1712" s="5"/>
      <c r="BF1712" s="5"/>
      <c r="BJ1712" s="5"/>
      <c r="BK1712" s="5"/>
      <c r="BO1712" s="5"/>
      <c r="BP1712" s="5"/>
      <c r="BT1712" s="5"/>
      <c r="BU1712" s="5"/>
      <c r="BY1712" s="5"/>
      <c r="BZ1712" s="5"/>
      <c r="CD1712" s="5"/>
      <c r="CE1712" s="5"/>
      <c r="CI1712" s="5"/>
      <c r="CJ1712" s="5"/>
      <c r="CN1712" s="5"/>
      <c r="CO1712" s="5"/>
      <c r="CS1712" s="5"/>
      <c r="CT1712" s="5"/>
      <c r="CX1712" s="5"/>
      <c r="CY1712" s="5"/>
      <c r="DC1712" s="5"/>
      <c r="DD1712" s="5"/>
      <c r="DH1712" s="5"/>
      <c r="DI1712" s="5"/>
      <c r="DM1712" s="5"/>
      <c r="DN1712" s="5"/>
      <c r="DR1712" s="30"/>
    </row>
    <row r="1713" spans="1:122" ht="13.5" customHeight="1" x14ac:dyDescent="0.15">
      <c r="A1713" s="20">
        <v>1710</v>
      </c>
      <c r="V1713" s="52"/>
      <c r="AQ1713" s="27"/>
      <c r="AS1713" s="3"/>
      <c r="AT1713" s="4"/>
      <c r="AZ1713" s="5"/>
      <c r="BA1713" s="5"/>
      <c r="BD1713" s="6"/>
      <c r="BE1713" s="5"/>
      <c r="BF1713" s="5"/>
      <c r="BJ1713" s="5"/>
      <c r="BK1713" s="5"/>
      <c r="BO1713" s="5"/>
      <c r="BP1713" s="5"/>
      <c r="BT1713" s="5"/>
      <c r="BU1713" s="5"/>
      <c r="BY1713" s="5"/>
      <c r="BZ1713" s="5"/>
      <c r="CD1713" s="5"/>
      <c r="CE1713" s="5"/>
      <c r="CI1713" s="5"/>
      <c r="CJ1713" s="5"/>
      <c r="CN1713" s="5"/>
      <c r="CO1713" s="5"/>
      <c r="CS1713" s="5"/>
      <c r="CT1713" s="5"/>
      <c r="CX1713" s="5"/>
      <c r="CY1713" s="5"/>
      <c r="DC1713" s="5"/>
      <c r="DD1713" s="5"/>
      <c r="DH1713" s="5"/>
      <c r="DI1713" s="5"/>
      <c r="DM1713" s="5"/>
      <c r="DN1713" s="5"/>
      <c r="DR1713" s="30"/>
    </row>
    <row r="1714" spans="1:122" ht="13.5" customHeight="1" x14ac:dyDescent="0.15">
      <c r="A1714" s="20">
        <v>1711</v>
      </c>
      <c r="V1714" s="52"/>
      <c r="AQ1714" s="27"/>
      <c r="AS1714" s="3"/>
      <c r="AT1714" s="4"/>
      <c r="AZ1714" s="5"/>
      <c r="BA1714" s="5"/>
      <c r="BD1714" s="6"/>
      <c r="BE1714" s="5"/>
      <c r="BF1714" s="5"/>
      <c r="BJ1714" s="5"/>
      <c r="BK1714" s="5"/>
      <c r="BO1714" s="5"/>
      <c r="BP1714" s="5"/>
      <c r="BT1714" s="5"/>
      <c r="BU1714" s="5"/>
      <c r="BY1714" s="5"/>
      <c r="BZ1714" s="5"/>
      <c r="CD1714" s="5"/>
      <c r="CE1714" s="5"/>
      <c r="CI1714" s="5"/>
      <c r="CJ1714" s="5"/>
      <c r="CN1714" s="5"/>
      <c r="CO1714" s="5"/>
      <c r="CS1714" s="5"/>
      <c r="CT1714" s="5"/>
      <c r="CX1714" s="5"/>
      <c r="CY1714" s="5"/>
      <c r="DC1714" s="5"/>
      <c r="DD1714" s="5"/>
      <c r="DH1714" s="5"/>
      <c r="DI1714" s="5"/>
      <c r="DM1714" s="5"/>
      <c r="DN1714" s="5"/>
      <c r="DR1714" s="30"/>
    </row>
    <row r="1715" spans="1:122" ht="13.5" customHeight="1" x14ac:dyDescent="0.15">
      <c r="A1715" s="20">
        <v>1712</v>
      </c>
      <c r="V1715" s="52"/>
      <c r="AQ1715" s="27"/>
      <c r="AS1715" s="3"/>
      <c r="AT1715" s="4"/>
      <c r="AZ1715" s="5"/>
      <c r="BA1715" s="5"/>
      <c r="BD1715" s="6"/>
      <c r="BE1715" s="5"/>
      <c r="BF1715" s="5"/>
      <c r="BJ1715" s="5"/>
      <c r="BK1715" s="5"/>
      <c r="BO1715" s="5"/>
      <c r="BP1715" s="5"/>
      <c r="BT1715" s="5"/>
      <c r="BU1715" s="5"/>
      <c r="BY1715" s="5"/>
      <c r="BZ1715" s="5"/>
      <c r="CD1715" s="5"/>
      <c r="CE1715" s="5"/>
      <c r="CI1715" s="5"/>
      <c r="CJ1715" s="5"/>
      <c r="CN1715" s="5"/>
      <c r="CO1715" s="5"/>
      <c r="CS1715" s="5"/>
      <c r="CT1715" s="5"/>
      <c r="CX1715" s="5"/>
      <c r="CY1715" s="5"/>
      <c r="DC1715" s="5"/>
      <c r="DD1715" s="5"/>
      <c r="DH1715" s="5"/>
      <c r="DI1715" s="5"/>
      <c r="DM1715" s="5"/>
      <c r="DN1715" s="5"/>
      <c r="DR1715" s="30"/>
    </row>
    <row r="1716" spans="1:122" ht="13.5" customHeight="1" x14ac:dyDescent="0.15">
      <c r="A1716" s="20">
        <v>1713</v>
      </c>
      <c r="V1716" s="52"/>
      <c r="AQ1716" s="27"/>
      <c r="AS1716" s="3"/>
      <c r="AT1716" s="4"/>
      <c r="AZ1716" s="5"/>
      <c r="BA1716" s="5"/>
      <c r="BD1716" s="6"/>
      <c r="BE1716" s="5"/>
      <c r="BF1716" s="5"/>
      <c r="BJ1716" s="5"/>
      <c r="BK1716" s="5"/>
      <c r="BO1716" s="5"/>
      <c r="BP1716" s="5"/>
      <c r="BT1716" s="5"/>
      <c r="BU1716" s="5"/>
      <c r="BY1716" s="5"/>
      <c r="BZ1716" s="5"/>
      <c r="CD1716" s="5"/>
      <c r="CE1716" s="5"/>
      <c r="CI1716" s="5"/>
      <c r="CJ1716" s="5"/>
      <c r="CN1716" s="5"/>
      <c r="CO1716" s="5"/>
      <c r="CS1716" s="5"/>
      <c r="CT1716" s="5"/>
      <c r="CX1716" s="5"/>
      <c r="CY1716" s="5"/>
      <c r="DC1716" s="5"/>
      <c r="DD1716" s="5"/>
      <c r="DH1716" s="5"/>
      <c r="DI1716" s="5"/>
      <c r="DM1716" s="5"/>
      <c r="DN1716" s="5"/>
      <c r="DR1716" s="30"/>
    </row>
    <row r="1717" spans="1:122" ht="13.5" customHeight="1" x14ac:dyDescent="0.15">
      <c r="A1717" s="20">
        <v>1714</v>
      </c>
      <c r="V1717" s="52"/>
      <c r="AQ1717" s="27"/>
      <c r="AS1717" s="3"/>
      <c r="AT1717" s="4"/>
      <c r="AZ1717" s="5"/>
      <c r="BA1717" s="5"/>
      <c r="BD1717" s="6"/>
      <c r="BE1717" s="5"/>
      <c r="BF1717" s="5"/>
      <c r="BJ1717" s="5"/>
      <c r="BK1717" s="5"/>
      <c r="BO1717" s="5"/>
      <c r="BP1717" s="5"/>
      <c r="BT1717" s="5"/>
      <c r="BU1717" s="5"/>
      <c r="BY1717" s="5"/>
      <c r="BZ1717" s="5"/>
      <c r="CD1717" s="5"/>
      <c r="CE1717" s="5"/>
      <c r="CI1717" s="5"/>
      <c r="CJ1717" s="5"/>
      <c r="CN1717" s="5"/>
      <c r="CO1717" s="5"/>
      <c r="CS1717" s="5"/>
      <c r="CT1717" s="5"/>
      <c r="CX1717" s="5"/>
      <c r="CY1717" s="5"/>
      <c r="DC1717" s="5"/>
      <c r="DD1717" s="5"/>
      <c r="DH1717" s="5"/>
      <c r="DI1717" s="5"/>
      <c r="DM1717" s="5"/>
      <c r="DN1717" s="5"/>
      <c r="DR1717" s="30"/>
    </row>
    <row r="1718" spans="1:122" ht="13.5" customHeight="1" x14ac:dyDescent="0.15">
      <c r="A1718" s="20">
        <v>1715</v>
      </c>
      <c r="V1718" s="52"/>
      <c r="AQ1718" s="27"/>
      <c r="AS1718" s="3"/>
      <c r="AT1718" s="4"/>
      <c r="AZ1718" s="5"/>
      <c r="BA1718" s="5"/>
      <c r="BD1718" s="6"/>
      <c r="BE1718" s="5"/>
      <c r="BF1718" s="5"/>
      <c r="BJ1718" s="5"/>
      <c r="BK1718" s="5"/>
      <c r="BO1718" s="5"/>
      <c r="BP1718" s="5"/>
      <c r="BT1718" s="5"/>
      <c r="BU1718" s="5"/>
      <c r="BY1718" s="5"/>
      <c r="BZ1718" s="5"/>
      <c r="CD1718" s="5"/>
      <c r="CE1718" s="5"/>
      <c r="CI1718" s="5"/>
      <c r="CJ1718" s="5"/>
      <c r="CN1718" s="5"/>
      <c r="CO1718" s="5"/>
      <c r="CS1718" s="5"/>
      <c r="CT1718" s="5"/>
      <c r="CX1718" s="5"/>
      <c r="CY1718" s="5"/>
      <c r="DC1718" s="5"/>
      <c r="DD1718" s="5"/>
      <c r="DH1718" s="5"/>
      <c r="DI1718" s="5"/>
      <c r="DM1718" s="5"/>
      <c r="DN1718" s="5"/>
      <c r="DR1718" s="30"/>
    </row>
    <row r="1719" spans="1:122" ht="13.5" customHeight="1" x14ac:dyDescent="0.15">
      <c r="A1719" s="20">
        <v>1716</v>
      </c>
      <c r="V1719" s="52"/>
      <c r="AQ1719" s="27"/>
      <c r="AS1719" s="3"/>
      <c r="AT1719" s="4"/>
      <c r="AZ1719" s="5"/>
      <c r="BA1719" s="5"/>
      <c r="BD1719" s="6"/>
      <c r="BE1719" s="5"/>
      <c r="BF1719" s="5"/>
      <c r="BJ1719" s="5"/>
      <c r="BK1719" s="5"/>
      <c r="BO1719" s="5"/>
      <c r="BP1719" s="5"/>
      <c r="BT1719" s="5"/>
      <c r="BU1719" s="5"/>
      <c r="BY1719" s="5"/>
      <c r="BZ1719" s="5"/>
      <c r="CD1719" s="5"/>
      <c r="CE1719" s="5"/>
      <c r="CI1719" s="5"/>
      <c r="CJ1719" s="5"/>
      <c r="CN1719" s="5"/>
      <c r="CO1719" s="5"/>
      <c r="CS1719" s="5"/>
      <c r="CT1719" s="5"/>
      <c r="CX1719" s="5"/>
      <c r="CY1719" s="5"/>
      <c r="DC1719" s="5"/>
      <c r="DD1719" s="5"/>
      <c r="DH1719" s="5"/>
      <c r="DI1719" s="5"/>
      <c r="DM1719" s="5"/>
      <c r="DN1719" s="5"/>
      <c r="DR1719" s="30"/>
    </row>
    <row r="1720" spans="1:122" ht="13.5" customHeight="1" x14ac:dyDescent="0.15">
      <c r="A1720" s="20">
        <v>1717</v>
      </c>
      <c r="V1720" s="52"/>
      <c r="AQ1720" s="27"/>
      <c r="AS1720" s="3"/>
      <c r="AT1720" s="4"/>
      <c r="AZ1720" s="5"/>
      <c r="BA1720" s="5"/>
      <c r="BD1720" s="6"/>
      <c r="BE1720" s="5"/>
      <c r="BF1720" s="5"/>
      <c r="BJ1720" s="5"/>
      <c r="BK1720" s="5"/>
      <c r="BO1720" s="5"/>
      <c r="BP1720" s="5"/>
      <c r="BT1720" s="5"/>
      <c r="BU1720" s="5"/>
      <c r="BY1720" s="5"/>
      <c r="BZ1720" s="5"/>
      <c r="CD1720" s="5"/>
      <c r="CE1720" s="5"/>
      <c r="CI1720" s="5"/>
      <c r="CJ1720" s="5"/>
      <c r="CN1720" s="5"/>
      <c r="CO1720" s="5"/>
      <c r="CS1720" s="5"/>
      <c r="CT1720" s="5"/>
      <c r="CX1720" s="5"/>
      <c r="CY1720" s="5"/>
      <c r="DC1720" s="5"/>
      <c r="DD1720" s="5"/>
      <c r="DH1720" s="5"/>
      <c r="DI1720" s="5"/>
      <c r="DM1720" s="5"/>
      <c r="DN1720" s="5"/>
      <c r="DR1720" s="30"/>
    </row>
    <row r="1721" spans="1:122" ht="13.5" customHeight="1" x14ac:dyDescent="0.15">
      <c r="A1721" s="20">
        <v>1718</v>
      </c>
      <c r="V1721" s="52"/>
      <c r="AQ1721" s="27"/>
      <c r="AS1721" s="3"/>
      <c r="AT1721" s="4"/>
      <c r="AZ1721" s="5"/>
      <c r="BA1721" s="5"/>
      <c r="BD1721" s="6"/>
      <c r="BE1721" s="5"/>
      <c r="BF1721" s="5"/>
      <c r="BJ1721" s="5"/>
      <c r="BK1721" s="5"/>
      <c r="BO1721" s="5"/>
      <c r="BP1721" s="5"/>
      <c r="BT1721" s="5"/>
      <c r="BU1721" s="5"/>
      <c r="BY1721" s="5"/>
      <c r="BZ1721" s="5"/>
      <c r="CD1721" s="5"/>
      <c r="CE1721" s="5"/>
      <c r="CI1721" s="5"/>
      <c r="CJ1721" s="5"/>
      <c r="CN1721" s="5"/>
      <c r="CO1721" s="5"/>
      <c r="CS1721" s="5"/>
      <c r="CT1721" s="5"/>
      <c r="CX1721" s="5"/>
      <c r="CY1721" s="5"/>
      <c r="DC1721" s="5"/>
      <c r="DD1721" s="5"/>
      <c r="DH1721" s="5"/>
      <c r="DI1721" s="5"/>
      <c r="DM1721" s="5"/>
      <c r="DN1721" s="5"/>
      <c r="DR1721" s="30"/>
    </row>
    <row r="1722" spans="1:122" ht="13.5" customHeight="1" x14ac:dyDescent="0.15">
      <c r="A1722" s="20">
        <v>1719</v>
      </c>
      <c r="V1722" s="52"/>
      <c r="AQ1722" s="27"/>
      <c r="AS1722" s="3"/>
      <c r="AT1722" s="4"/>
      <c r="AZ1722" s="5"/>
      <c r="BA1722" s="5"/>
      <c r="BD1722" s="6"/>
      <c r="BE1722" s="5"/>
      <c r="BF1722" s="5"/>
      <c r="BJ1722" s="5"/>
      <c r="BK1722" s="5"/>
      <c r="BO1722" s="5"/>
      <c r="BP1722" s="5"/>
      <c r="BT1722" s="5"/>
      <c r="BU1722" s="5"/>
      <c r="BY1722" s="5"/>
      <c r="BZ1722" s="5"/>
      <c r="CD1722" s="5"/>
      <c r="CE1722" s="5"/>
      <c r="CI1722" s="5"/>
      <c r="CJ1722" s="5"/>
      <c r="CN1722" s="5"/>
      <c r="CO1722" s="5"/>
      <c r="CS1722" s="5"/>
      <c r="CT1722" s="5"/>
      <c r="CX1722" s="5"/>
      <c r="CY1722" s="5"/>
      <c r="DC1722" s="5"/>
      <c r="DD1722" s="5"/>
      <c r="DH1722" s="5"/>
      <c r="DI1722" s="5"/>
      <c r="DM1722" s="5"/>
      <c r="DN1722" s="5"/>
      <c r="DR1722" s="30"/>
    </row>
    <row r="1723" spans="1:122" ht="13.5" customHeight="1" x14ac:dyDescent="0.15">
      <c r="A1723" s="20">
        <v>1720</v>
      </c>
      <c r="V1723" s="52"/>
      <c r="AQ1723" s="27"/>
      <c r="AS1723" s="3"/>
      <c r="AT1723" s="4"/>
      <c r="AZ1723" s="5"/>
      <c r="BA1723" s="5"/>
      <c r="BD1723" s="6"/>
      <c r="BE1723" s="5"/>
      <c r="BF1723" s="5"/>
      <c r="BJ1723" s="5"/>
      <c r="BK1723" s="5"/>
      <c r="BO1723" s="5"/>
      <c r="BP1723" s="5"/>
      <c r="BT1723" s="5"/>
      <c r="BU1723" s="5"/>
      <c r="BY1723" s="5"/>
      <c r="BZ1723" s="5"/>
      <c r="CD1723" s="5"/>
      <c r="CE1723" s="5"/>
      <c r="CI1723" s="5"/>
      <c r="CJ1723" s="5"/>
      <c r="CN1723" s="5"/>
      <c r="CO1723" s="5"/>
      <c r="CS1723" s="5"/>
      <c r="CT1723" s="5"/>
      <c r="CX1723" s="5"/>
      <c r="CY1723" s="5"/>
      <c r="DC1723" s="5"/>
      <c r="DD1723" s="5"/>
      <c r="DH1723" s="5"/>
      <c r="DI1723" s="5"/>
      <c r="DM1723" s="5"/>
      <c r="DN1723" s="5"/>
      <c r="DR1723" s="30"/>
    </row>
    <row r="1724" spans="1:122" ht="13.5" customHeight="1" x14ac:dyDescent="0.15">
      <c r="A1724" s="20">
        <v>1721</v>
      </c>
      <c r="V1724" s="52"/>
      <c r="AQ1724" s="27"/>
      <c r="AS1724" s="3"/>
      <c r="AT1724" s="4"/>
      <c r="AZ1724" s="5"/>
      <c r="BA1724" s="5"/>
      <c r="BD1724" s="6"/>
      <c r="BE1724" s="5"/>
      <c r="BF1724" s="5"/>
      <c r="BJ1724" s="5"/>
      <c r="BK1724" s="5"/>
      <c r="BO1724" s="5"/>
      <c r="BP1724" s="5"/>
      <c r="BT1724" s="5"/>
      <c r="BU1724" s="5"/>
      <c r="BY1724" s="5"/>
      <c r="BZ1724" s="5"/>
      <c r="CD1724" s="5"/>
      <c r="CE1724" s="5"/>
      <c r="CI1724" s="5"/>
      <c r="CJ1724" s="5"/>
      <c r="CN1724" s="5"/>
      <c r="CO1724" s="5"/>
      <c r="CS1724" s="5"/>
      <c r="CT1724" s="5"/>
      <c r="CX1724" s="5"/>
      <c r="CY1724" s="5"/>
      <c r="DC1724" s="5"/>
      <c r="DD1724" s="5"/>
      <c r="DH1724" s="5"/>
      <c r="DI1724" s="5"/>
      <c r="DM1724" s="5"/>
      <c r="DN1724" s="5"/>
      <c r="DR1724" s="30"/>
    </row>
    <row r="1725" spans="1:122" ht="13.5" customHeight="1" x14ac:dyDescent="0.15">
      <c r="A1725" s="20">
        <v>1722</v>
      </c>
      <c r="V1725" s="52"/>
      <c r="AQ1725" s="27"/>
      <c r="AS1725" s="3"/>
      <c r="AT1725" s="4"/>
      <c r="AZ1725" s="5"/>
      <c r="BA1725" s="5"/>
      <c r="BD1725" s="6"/>
      <c r="BE1725" s="5"/>
      <c r="BF1725" s="5"/>
      <c r="BJ1725" s="5"/>
      <c r="BK1725" s="5"/>
      <c r="BO1725" s="5"/>
      <c r="BP1725" s="5"/>
      <c r="BT1725" s="5"/>
      <c r="BU1725" s="5"/>
      <c r="BY1725" s="5"/>
      <c r="BZ1725" s="5"/>
      <c r="CD1725" s="5"/>
      <c r="CE1725" s="5"/>
      <c r="CI1725" s="5"/>
      <c r="CJ1725" s="5"/>
      <c r="CN1725" s="5"/>
      <c r="CO1725" s="5"/>
      <c r="CS1725" s="5"/>
      <c r="CT1725" s="5"/>
      <c r="CX1725" s="5"/>
      <c r="CY1725" s="5"/>
      <c r="DC1725" s="5"/>
      <c r="DD1725" s="5"/>
      <c r="DH1725" s="5"/>
      <c r="DI1725" s="5"/>
      <c r="DM1725" s="5"/>
      <c r="DN1725" s="5"/>
      <c r="DR1725" s="30"/>
    </row>
    <row r="1726" spans="1:122" ht="13.5" customHeight="1" x14ac:dyDescent="0.15">
      <c r="A1726" s="20">
        <v>1723</v>
      </c>
      <c r="V1726" s="52"/>
      <c r="AQ1726" s="27"/>
      <c r="AS1726" s="3"/>
      <c r="AT1726" s="4"/>
      <c r="AZ1726" s="5"/>
      <c r="BA1726" s="5"/>
      <c r="BD1726" s="6"/>
      <c r="BE1726" s="5"/>
      <c r="BF1726" s="5"/>
      <c r="BJ1726" s="5"/>
      <c r="BK1726" s="5"/>
      <c r="BO1726" s="5"/>
      <c r="BP1726" s="5"/>
      <c r="BT1726" s="5"/>
      <c r="BU1726" s="5"/>
      <c r="BY1726" s="5"/>
      <c r="BZ1726" s="5"/>
      <c r="CD1726" s="5"/>
      <c r="CE1726" s="5"/>
      <c r="CI1726" s="5"/>
      <c r="CJ1726" s="5"/>
      <c r="CN1726" s="5"/>
      <c r="CO1726" s="5"/>
      <c r="CS1726" s="5"/>
      <c r="CT1726" s="5"/>
      <c r="CX1726" s="5"/>
      <c r="CY1726" s="5"/>
      <c r="DC1726" s="5"/>
      <c r="DD1726" s="5"/>
      <c r="DH1726" s="5"/>
      <c r="DI1726" s="5"/>
      <c r="DM1726" s="5"/>
      <c r="DN1726" s="5"/>
      <c r="DR1726" s="30"/>
    </row>
    <row r="1727" spans="1:122" ht="13.5" customHeight="1" x14ac:dyDescent="0.15">
      <c r="A1727" s="20">
        <v>1724</v>
      </c>
      <c r="V1727" s="52"/>
      <c r="AQ1727" s="27"/>
      <c r="AS1727" s="3"/>
      <c r="AT1727" s="4"/>
      <c r="AZ1727" s="5"/>
      <c r="BA1727" s="5"/>
      <c r="BD1727" s="6"/>
      <c r="BE1727" s="5"/>
      <c r="BF1727" s="5"/>
      <c r="BJ1727" s="5"/>
      <c r="BK1727" s="5"/>
      <c r="BO1727" s="5"/>
      <c r="BP1727" s="5"/>
      <c r="BT1727" s="5"/>
      <c r="BU1727" s="5"/>
      <c r="BY1727" s="5"/>
      <c r="BZ1727" s="5"/>
      <c r="CD1727" s="5"/>
      <c r="CE1727" s="5"/>
      <c r="CI1727" s="5"/>
      <c r="CJ1727" s="5"/>
      <c r="CN1727" s="5"/>
      <c r="CO1727" s="5"/>
      <c r="CS1727" s="5"/>
      <c r="CT1727" s="5"/>
      <c r="CX1727" s="5"/>
      <c r="CY1727" s="5"/>
      <c r="DC1727" s="5"/>
      <c r="DD1727" s="5"/>
      <c r="DH1727" s="5"/>
      <c r="DI1727" s="5"/>
      <c r="DM1727" s="5"/>
      <c r="DN1727" s="5"/>
      <c r="DR1727" s="30"/>
    </row>
    <row r="1728" spans="1:122" ht="13.5" customHeight="1" x14ac:dyDescent="0.15">
      <c r="A1728" s="20">
        <v>1725</v>
      </c>
      <c r="V1728" s="52"/>
      <c r="AQ1728" s="27"/>
      <c r="AS1728" s="3"/>
      <c r="AT1728" s="4"/>
      <c r="AZ1728" s="5"/>
      <c r="BA1728" s="5"/>
      <c r="BD1728" s="6"/>
      <c r="BE1728" s="5"/>
      <c r="BF1728" s="5"/>
      <c r="BJ1728" s="5"/>
      <c r="BK1728" s="5"/>
      <c r="BO1728" s="5"/>
      <c r="BP1728" s="5"/>
      <c r="BT1728" s="5"/>
      <c r="BU1728" s="5"/>
      <c r="BY1728" s="5"/>
      <c r="BZ1728" s="5"/>
      <c r="CD1728" s="5"/>
      <c r="CE1728" s="5"/>
      <c r="CI1728" s="5"/>
      <c r="CJ1728" s="5"/>
      <c r="CN1728" s="5"/>
      <c r="CO1728" s="5"/>
      <c r="CS1728" s="5"/>
      <c r="CT1728" s="5"/>
      <c r="CX1728" s="5"/>
      <c r="CY1728" s="5"/>
      <c r="DC1728" s="5"/>
      <c r="DD1728" s="5"/>
      <c r="DH1728" s="5"/>
      <c r="DI1728" s="5"/>
      <c r="DM1728" s="5"/>
      <c r="DN1728" s="5"/>
      <c r="DR1728" s="30"/>
    </row>
    <row r="1729" spans="1:122" ht="13.5" customHeight="1" x14ac:dyDescent="0.15">
      <c r="A1729" s="20">
        <v>1726</v>
      </c>
      <c r="V1729" s="52"/>
      <c r="AQ1729" s="27"/>
      <c r="AS1729" s="3"/>
      <c r="AT1729" s="4"/>
      <c r="AZ1729" s="5"/>
      <c r="BA1729" s="5"/>
      <c r="BD1729" s="6"/>
      <c r="BE1729" s="5"/>
      <c r="BF1729" s="5"/>
      <c r="BJ1729" s="5"/>
      <c r="BK1729" s="5"/>
      <c r="BO1729" s="5"/>
      <c r="BP1729" s="5"/>
      <c r="BT1729" s="5"/>
      <c r="BU1729" s="5"/>
      <c r="BY1729" s="5"/>
      <c r="BZ1729" s="5"/>
      <c r="CD1729" s="5"/>
      <c r="CE1729" s="5"/>
      <c r="CI1729" s="5"/>
      <c r="CJ1729" s="5"/>
      <c r="CN1729" s="5"/>
      <c r="CO1729" s="5"/>
      <c r="CS1729" s="5"/>
      <c r="CT1729" s="5"/>
      <c r="CX1729" s="5"/>
      <c r="CY1729" s="5"/>
      <c r="DC1729" s="5"/>
      <c r="DD1729" s="5"/>
      <c r="DH1729" s="5"/>
      <c r="DI1729" s="5"/>
      <c r="DM1729" s="5"/>
      <c r="DN1729" s="5"/>
      <c r="DR1729" s="30"/>
    </row>
    <row r="1730" spans="1:122" ht="13.5" customHeight="1" x14ac:dyDescent="0.15">
      <c r="A1730" s="20">
        <v>1727</v>
      </c>
      <c r="V1730" s="52"/>
      <c r="AQ1730" s="27"/>
      <c r="AS1730" s="3"/>
      <c r="AT1730" s="4"/>
      <c r="AZ1730" s="5"/>
      <c r="BA1730" s="5"/>
      <c r="BD1730" s="6"/>
      <c r="BE1730" s="5"/>
      <c r="BF1730" s="5"/>
      <c r="BJ1730" s="5"/>
      <c r="BK1730" s="5"/>
      <c r="BO1730" s="5"/>
      <c r="BP1730" s="5"/>
      <c r="BT1730" s="5"/>
      <c r="BU1730" s="5"/>
      <c r="BY1730" s="5"/>
      <c r="BZ1730" s="5"/>
      <c r="CD1730" s="5"/>
      <c r="CE1730" s="5"/>
      <c r="CI1730" s="5"/>
      <c r="CJ1730" s="5"/>
      <c r="CN1730" s="5"/>
      <c r="CO1730" s="5"/>
      <c r="CS1730" s="5"/>
      <c r="CT1730" s="5"/>
      <c r="CX1730" s="5"/>
      <c r="CY1730" s="5"/>
      <c r="DC1730" s="5"/>
      <c r="DD1730" s="5"/>
      <c r="DH1730" s="5"/>
      <c r="DI1730" s="5"/>
      <c r="DM1730" s="5"/>
      <c r="DN1730" s="5"/>
      <c r="DR1730" s="30"/>
    </row>
    <row r="1731" spans="1:122" ht="13.5" customHeight="1" x14ac:dyDescent="0.15">
      <c r="A1731" s="20">
        <v>1728</v>
      </c>
      <c r="V1731" s="52"/>
      <c r="AQ1731" s="27"/>
      <c r="AS1731" s="3"/>
      <c r="AT1731" s="4"/>
      <c r="AZ1731" s="5"/>
      <c r="BA1731" s="5"/>
      <c r="BD1731" s="6"/>
      <c r="BE1731" s="5"/>
      <c r="BF1731" s="5"/>
      <c r="BJ1731" s="5"/>
      <c r="BK1731" s="5"/>
      <c r="BO1731" s="5"/>
      <c r="BP1731" s="5"/>
      <c r="BT1731" s="5"/>
      <c r="BU1731" s="5"/>
      <c r="BY1731" s="5"/>
      <c r="BZ1731" s="5"/>
      <c r="CD1731" s="5"/>
      <c r="CE1731" s="5"/>
      <c r="CI1731" s="5"/>
      <c r="CJ1731" s="5"/>
      <c r="CN1731" s="5"/>
      <c r="CO1731" s="5"/>
      <c r="CS1731" s="5"/>
      <c r="CT1731" s="5"/>
      <c r="CX1731" s="5"/>
      <c r="CY1731" s="5"/>
      <c r="DC1731" s="5"/>
      <c r="DD1731" s="5"/>
      <c r="DH1731" s="5"/>
      <c r="DI1731" s="5"/>
      <c r="DM1731" s="5"/>
      <c r="DN1731" s="5"/>
      <c r="DR1731" s="30"/>
    </row>
    <row r="1732" spans="1:122" ht="13.5" customHeight="1" x14ac:dyDescent="0.15">
      <c r="A1732" s="20">
        <v>1729</v>
      </c>
      <c r="V1732" s="52"/>
      <c r="AQ1732" s="27"/>
      <c r="AS1732" s="3"/>
      <c r="AT1732" s="4"/>
      <c r="AZ1732" s="5"/>
      <c r="BA1732" s="5"/>
      <c r="BD1732" s="6"/>
      <c r="BE1732" s="5"/>
      <c r="BF1732" s="5"/>
      <c r="BJ1732" s="5"/>
      <c r="BK1732" s="5"/>
      <c r="BO1732" s="5"/>
      <c r="BP1732" s="5"/>
      <c r="BT1732" s="5"/>
      <c r="BU1732" s="5"/>
      <c r="BY1732" s="5"/>
      <c r="BZ1732" s="5"/>
      <c r="CD1732" s="5"/>
      <c r="CE1732" s="5"/>
      <c r="CI1732" s="5"/>
      <c r="CJ1732" s="5"/>
      <c r="CN1732" s="5"/>
      <c r="CO1732" s="5"/>
      <c r="CS1732" s="5"/>
      <c r="CT1732" s="5"/>
      <c r="CX1732" s="5"/>
      <c r="CY1732" s="5"/>
      <c r="DC1732" s="5"/>
      <c r="DD1732" s="5"/>
      <c r="DH1732" s="5"/>
      <c r="DI1732" s="5"/>
      <c r="DM1732" s="5"/>
      <c r="DN1732" s="5"/>
      <c r="DR1732" s="30"/>
    </row>
    <row r="1733" spans="1:122" ht="13.5" customHeight="1" x14ac:dyDescent="0.15">
      <c r="A1733" s="20">
        <v>1730</v>
      </c>
      <c r="V1733" s="52"/>
      <c r="AQ1733" s="27"/>
      <c r="AS1733" s="3"/>
      <c r="AT1733" s="4"/>
      <c r="AZ1733" s="5"/>
      <c r="BA1733" s="5"/>
      <c r="BD1733" s="6"/>
      <c r="BE1733" s="5"/>
      <c r="BF1733" s="5"/>
      <c r="BJ1733" s="5"/>
      <c r="BK1733" s="5"/>
      <c r="BO1733" s="5"/>
      <c r="BP1733" s="5"/>
      <c r="BT1733" s="5"/>
      <c r="BU1733" s="5"/>
      <c r="BY1733" s="5"/>
      <c r="BZ1733" s="5"/>
      <c r="CD1733" s="5"/>
      <c r="CE1733" s="5"/>
      <c r="CI1733" s="5"/>
      <c r="CJ1733" s="5"/>
      <c r="CN1733" s="5"/>
      <c r="CO1733" s="5"/>
      <c r="CS1733" s="5"/>
      <c r="CT1733" s="5"/>
      <c r="CX1733" s="5"/>
      <c r="CY1733" s="5"/>
      <c r="DC1733" s="5"/>
      <c r="DD1733" s="5"/>
      <c r="DH1733" s="5"/>
      <c r="DI1733" s="5"/>
      <c r="DM1733" s="5"/>
      <c r="DN1733" s="5"/>
      <c r="DR1733" s="30"/>
    </row>
    <row r="1734" spans="1:122" ht="13.5" customHeight="1" x14ac:dyDescent="0.15">
      <c r="A1734" s="20">
        <v>1731</v>
      </c>
      <c r="V1734" s="52"/>
      <c r="AQ1734" s="27"/>
      <c r="AS1734" s="3"/>
      <c r="AT1734" s="4"/>
      <c r="AZ1734" s="5"/>
      <c r="BA1734" s="5"/>
      <c r="BD1734" s="6"/>
      <c r="BE1734" s="5"/>
      <c r="BF1734" s="5"/>
      <c r="BJ1734" s="5"/>
      <c r="BK1734" s="5"/>
      <c r="BO1734" s="5"/>
      <c r="BP1734" s="5"/>
      <c r="BT1734" s="5"/>
      <c r="BU1734" s="5"/>
      <c r="BY1734" s="5"/>
      <c r="BZ1734" s="5"/>
      <c r="CD1734" s="5"/>
      <c r="CE1734" s="5"/>
      <c r="CI1734" s="5"/>
      <c r="CJ1734" s="5"/>
      <c r="CN1734" s="5"/>
      <c r="CO1734" s="5"/>
      <c r="CS1734" s="5"/>
      <c r="CT1734" s="5"/>
      <c r="CX1734" s="5"/>
      <c r="CY1734" s="5"/>
      <c r="DC1734" s="5"/>
      <c r="DD1734" s="5"/>
      <c r="DH1734" s="5"/>
      <c r="DI1734" s="5"/>
      <c r="DM1734" s="5"/>
      <c r="DN1734" s="5"/>
      <c r="DR1734" s="30"/>
    </row>
    <row r="1735" spans="1:122" ht="13.5" customHeight="1" x14ac:dyDescent="0.15">
      <c r="A1735" s="20">
        <v>1732</v>
      </c>
      <c r="V1735" s="52"/>
      <c r="AQ1735" s="27"/>
      <c r="AS1735" s="3"/>
      <c r="AT1735" s="4"/>
      <c r="AZ1735" s="5"/>
      <c r="BA1735" s="5"/>
      <c r="BD1735" s="6"/>
      <c r="BE1735" s="5"/>
      <c r="BF1735" s="5"/>
      <c r="BJ1735" s="5"/>
      <c r="BK1735" s="5"/>
      <c r="BO1735" s="5"/>
      <c r="BP1735" s="5"/>
      <c r="BT1735" s="5"/>
      <c r="BU1735" s="5"/>
      <c r="BY1735" s="5"/>
      <c r="BZ1735" s="5"/>
      <c r="CD1735" s="5"/>
      <c r="CE1735" s="5"/>
      <c r="CI1735" s="5"/>
      <c r="CJ1735" s="5"/>
      <c r="CN1735" s="5"/>
      <c r="CO1735" s="5"/>
      <c r="CS1735" s="5"/>
      <c r="CT1735" s="5"/>
      <c r="CX1735" s="5"/>
      <c r="CY1735" s="5"/>
      <c r="DC1735" s="5"/>
      <c r="DD1735" s="5"/>
      <c r="DH1735" s="5"/>
      <c r="DI1735" s="5"/>
      <c r="DM1735" s="5"/>
      <c r="DN1735" s="5"/>
      <c r="DR1735" s="30"/>
    </row>
    <row r="1736" spans="1:122" ht="13.5" customHeight="1" x14ac:dyDescent="0.15">
      <c r="A1736" s="20">
        <v>1733</v>
      </c>
      <c r="V1736" s="52"/>
      <c r="AQ1736" s="27"/>
      <c r="AS1736" s="3"/>
      <c r="AT1736" s="4"/>
      <c r="AZ1736" s="5"/>
      <c r="BA1736" s="5"/>
      <c r="BD1736" s="6"/>
      <c r="BE1736" s="5"/>
      <c r="BF1736" s="5"/>
      <c r="BJ1736" s="5"/>
      <c r="BK1736" s="5"/>
      <c r="BO1736" s="5"/>
      <c r="BP1736" s="5"/>
      <c r="BT1736" s="5"/>
      <c r="BU1736" s="5"/>
      <c r="BY1736" s="5"/>
      <c r="BZ1736" s="5"/>
      <c r="CD1736" s="5"/>
      <c r="CE1736" s="5"/>
      <c r="CI1736" s="5"/>
      <c r="CJ1736" s="5"/>
      <c r="CN1736" s="5"/>
      <c r="CO1736" s="5"/>
      <c r="CS1736" s="5"/>
      <c r="CT1736" s="5"/>
      <c r="CX1736" s="5"/>
      <c r="CY1736" s="5"/>
      <c r="DC1736" s="5"/>
      <c r="DD1736" s="5"/>
      <c r="DH1736" s="5"/>
      <c r="DI1736" s="5"/>
      <c r="DM1736" s="5"/>
      <c r="DN1736" s="5"/>
      <c r="DR1736" s="30"/>
    </row>
    <row r="1737" spans="1:122" ht="13.5" customHeight="1" x14ac:dyDescent="0.15">
      <c r="A1737" s="20">
        <v>1734</v>
      </c>
      <c r="V1737" s="52"/>
      <c r="AQ1737" s="27"/>
      <c r="AS1737" s="3"/>
      <c r="AT1737" s="4"/>
      <c r="AZ1737" s="5"/>
      <c r="BA1737" s="5"/>
      <c r="BD1737" s="6"/>
      <c r="BE1737" s="5"/>
      <c r="BF1737" s="5"/>
      <c r="BJ1737" s="5"/>
      <c r="BK1737" s="5"/>
      <c r="BO1737" s="5"/>
      <c r="BP1737" s="5"/>
      <c r="BT1737" s="5"/>
      <c r="BU1737" s="5"/>
      <c r="BY1737" s="5"/>
      <c r="BZ1737" s="5"/>
      <c r="CD1737" s="5"/>
      <c r="CE1737" s="5"/>
      <c r="CI1737" s="5"/>
      <c r="CJ1737" s="5"/>
      <c r="CN1737" s="5"/>
      <c r="CO1737" s="5"/>
      <c r="CS1737" s="5"/>
      <c r="CT1737" s="5"/>
      <c r="CX1737" s="5"/>
      <c r="CY1737" s="5"/>
      <c r="DC1737" s="5"/>
      <c r="DD1737" s="5"/>
      <c r="DH1737" s="5"/>
      <c r="DI1737" s="5"/>
      <c r="DM1737" s="5"/>
      <c r="DN1737" s="5"/>
      <c r="DR1737" s="30"/>
    </row>
    <row r="1738" spans="1:122" ht="13.5" customHeight="1" x14ac:dyDescent="0.15">
      <c r="A1738" s="20">
        <v>1735</v>
      </c>
      <c r="V1738" s="52"/>
      <c r="AQ1738" s="27"/>
      <c r="AS1738" s="3"/>
      <c r="AT1738" s="4"/>
      <c r="AZ1738" s="5"/>
      <c r="BA1738" s="5"/>
      <c r="BD1738" s="6"/>
      <c r="BE1738" s="5"/>
      <c r="BF1738" s="5"/>
      <c r="BJ1738" s="5"/>
      <c r="BK1738" s="5"/>
      <c r="BO1738" s="5"/>
      <c r="BP1738" s="5"/>
      <c r="BT1738" s="5"/>
      <c r="BU1738" s="5"/>
      <c r="BY1738" s="5"/>
      <c r="BZ1738" s="5"/>
      <c r="CD1738" s="5"/>
      <c r="CE1738" s="5"/>
      <c r="CI1738" s="5"/>
      <c r="CJ1738" s="5"/>
      <c r="CN1738" s="5"/>
      <c r="CO1738" s="5"/>
      <c r="CS1738" s="5"/>
      <c r="CT1738" s="5"/>
      <c r="CX1738" s="5"/>
      <c r="CY1738" s="5"/>
      <c r="DC1738" s="5"/>
      <c r="DD1738" s="5"/>
      <c r="DH1738" s="5"/>
      <c r="DI1738" s="5"/>
      <c r="DM1738" s="5"/>
      <c r="DN1738" s="5"/>
      <c r="DR1738" s="30"/>
    </row>
    <row r="1739" spans="1:122" ht="13.5" customHeight="1" x14ac:dyDescent="0.15">
      <c r="A1739" s="20">
        <v>1736</v>
      </c>
      <c r="V1739" s="52"/>
      <c r="AQ1739" s="27"/>
      <c r="AS1739" s="3"/>
      <c r="AT1739" s="4"/>
      <c r="AZ1739" s="5"/>
      <c r="BA1739" s="5"/>
      <c r="BD1739" s="6"/>
      <c r="BE1739" s="5"/>
      <c r="BF1739" s="5"/>
      <c r="BJ1739" s="5"/>
      <c r="BK1739" s="5"/>
      <c r="BO1739" s="5"/>
      <c r="BP1739" s="5"/>
      <c r="BT1739" s="5"/>
      <c r="BU1739" s="5"/>
      <c r="BY1739" s="5"/>
      <c r="BZ1739" s="5"/>
      <c r="CD1739" s="5"/>
      <c r="CE1739" s="5"/>
      <c r="CI1739" s="5"/>
      <c r="CJ1739" s="5"/>
      <c r="CN1739" s="5"/>
      <c r="CO1739" s="5"/>
      <c r="CS1739" s="5"/>
      <c r="CT1739" s="5"/>
      <c r="CX1739" s="5"/>
      <c r="CY1739" s="5"/>
      <c r="DC1739" s="5"/>
      <c r="DD1739" s="5"/>
      <c r="DH1739" s="5"/>
      <c r="DI1739" s="5"/>
      <c r="DM1739" s="5"/>
      <c r="DN1739" s="5"/>
      <c r="DR1739" s="30"/>
    </row>
    <row r="1740" spans="1:122" ht="13.5" customHeight="1" x14ac:dyDescent="0.15">
      <c r="A1740" s="20">
        <v>1737</v>
      </c>
      <c r="V1740" s="52"/>
      <c r="AQ1740" s="27"/>
      <c r="AS1740" s="3"/>
      <c r="AT1740" s="4"/>
      <c r="AZ1740" s="5"/>
      <c r="BA1740" s="5"/>
      <c r="BD1740" s="6"/>
      <c r="BE1740" s="5"/>
      <c r="BF1740" s="5"/>
      <c r="BJ1740" s="5"/>
      <c r="BK1740" s="5"/>
      <c r="BO1740" s="5"/>
      <c r="BP1740" s="5"/>
      <c r="BT1740" s="5"/>
      <c r="BU1740" s="5"/>
      <c r="BY1740" s="5"/>
      <c r="BZ1740" s="5"/>
      <c r="CD1740" s="5"/>
      <c r="CE1740" s="5"/>
      <c r="CI1740" s="5"/>
      <c r="CJ1740" s="5"/>
      <c r="CN1740" s="5"/>
      <c r="CO1740" s="5"/>
      <c r="CS1740" s="5"/>
      <c r="CT1740" s="5"/>
      <c r="CX1740" s="5"/>
      <c r="CY1740" s="5"/>
      <c r="DC1740" s="5"/>
      <c r="DD1740" s="5"/>
      <c r="DH1740" s="5"/>
      <c r="DI1740" s="5"/>
      <c r="DM1740" s="5"/>
      <c r="DN1740" s="5"/>
      <c r="DR1740" s="30"/>
    </row>
    <row r="1741" spans="1:122" ht="13.5" customHeight="1" x14ac:dyDescent="0.15">
      <c r="A1741" s="20">
        <v>1738</v>
      </c>
      <c r="V1741" s="52"/>
      <c r="AQ1741" s="27"/>
      <c r="AS1741" s="3"/>
      <c r="AT1741" s="4"/>
      <c r="AZ1741" s="5"/>
      <c r="BA1741" s="5"/>
      <c r="BD1741" s="6"/>
      <c r="BE1741" s="5"/>
      <c r="BF1741" s="5"/>
      <c r="BJ1741" s="5"/>
      <c r="BK1741" s="5"/>
      <c r="BO1741" s="5"/>
      <c r="BP1741" s="5"/>
      <c r="BT1741" s="5"/>
      <c r="BU1741" s="5"/>
      <c r="BY1741" s="5"/>
      <c r="BZ1741" s="5"/>
      <c r="CD1741" s="5"/>
      <c r="CE1741" s="5"/>
      <c r="CI1741" s="5"/>
      <c r="CJ1741" s="5"/>
      <c r="CN1741" s="5"/>
      <c r="CO1741" s="5"/>
      <c r="CS1741" s="5"/>
      <c r="CT1741" s="5"/>
      <c r="CX1741" s="5"/>
      <c r="CY1741" s="5"/>
      <c r="DC1741" s="5"/>
      <c r="DD1741" s="5"/>
      <c r="DH1741" s="5"/>
      <c r="DI1741" s="5"/>
      <c r="DM1741" s="5"/>
      <c r="DN1741" s="5"/>
      <c r="DR1741" s="30"/>
    </row>
    <row r="1742" spans="1:122" ht="13.5" customHeight="1" x14ac:dyDescent="0.15">
      <c r="A1742" s="20">
        <v>1739</v>
      </c>
      <c r="V1742" s="52"/>
      <c r="AQ1742" s="27"/>
      <c r="AS1742" s="3"/>
      <c r="AT1742" s="4"/>
      <c r="AZ1742" s="5"/>
      <c r="BA1742" s="5"/>
      <c r="BD1742" s="6"/>
      <c r="BE1742" s="5"/>
      <c r="BF1742" s="5"/>
      <c r="BJ1742" s="5"/>
      <c r="BK1742" s="5"/>
      <c r="BO1742" s="5"/>
      <c r="BP1742" s="5"/>
      <c r="BT1742" s="5"/>
      <c r="BU1742" s="5"/>
      <c r="BY1742" s="5"/>
      <c r="BZ1742" s="5"/>
      <c r="CD1742" s="5"/>
      <c r="CE1742" s="5"/>
      <c r="CI1742" s="5"/>
      <c r="CJ1742" s="5"/>
      <c r="CN1742" s="5"/>
      <c r="CO1742" s="5"/>
      <c r="CS1742" s="5"/>
      <c r="CT1742" s="5"/>
      <c r="CX1742" s="5"/>
      <c r="CY1742" s="5"/>
      <c r="DC1742" s="5"/>
      <c r="DD1742" s="5"/>
      <c r="DH1742" s="5"/>
      <c r="DI1742" s="5"/>
      <c r="DM1742" s="5"/>
      <c r="DN1742" s="5"/>
      <c r="DR1742" s="30"/>
    </row>
    <row r="1743" spans="1:122" ht="13.5" customHeight="1" x14ac:dyDescent="0.15">
      <c r="A1743" s="20">
        <v>1740</v>
      </c>
      <c r="V1743" s="52"/>
      <c r="AQ1743" s="27"/>
      <c r="AS1743" s="3"/>
      <c r="AT1743" s="4"/>
      <c r="AZ1743" s="5"/>
      <c r="BA1743" s="5"/>
      <c r="BD1743" s="6"/>
      <c r="BE1743" s="5"/>
      <c r="BF1743" s="5"/>
      <c r="BJ1743" s="5"/>
      <c r="BK1743" s="5"/>
      <c r="BO1743" s="5"/>
      <c r="BP1743" s="5"/>
      <c r="BT1743" s="5"/>
      <c r="BU1743" s="5"/>
      <c r="BY1743" s="5"/>
      <c r="BZ1743" s="5"/>
      <c r="CD1743" s="5"/>
      <c r="CE1743" s="5"/>
      <c r="CI1743" s="5"/>
      <c r="CJ1743" s="5"/>
      <c r="CN1743" s="5"/>
      <c r="CO1743" s="5"/>
      <c r="CS1743" s="5"/>
      <c r="CT1743" s="5"/>
      <c r="CX1743" s="5"/>
      <c r="CY1743" s="5"/>
      <c r="DC1743" s="5"/>
      <c r="DD1743" s="5"/>
      <c r="DH1743" s="5"/>
      <c r="DI1743" s="5"/>
      <c r="DM1743" s="5"/>
      <c r="DN1743" s="5"/>
      <c r="DR1743" s="30"/>
    </row>
    <row r="1744" spans="1:122" ht="13.5" customHeight="1" x14ac:dyDescent="0.15">
      <c r="A1744" s="20">
        <v>1741</v>
      </c>
      <c r="V1744" s="52"/>
      <c r="AQ1744" s="27"/>
      <c r="AS1744" s="3"/>
      <c r="AT1744" s="4"/>
      <c r="AZ1744" s="5"/>
      <c r="BA1744" s="5"/>
      <c r="BD1744" s="6"/>
      <c r="BE1744" s="5"/>
      <c r="BF1744" s="5"/>
      <c r="BJ1744" s="5"/>
      <c r="BK1744" s="5"/>
      <c r="BO1744" s="5"/>
      <c r="BP1744" s="5"/>
      <c r="BT1744" s="5"/>
      <c r="BU1744" s="5"/>
      <c r="BY1744" s="5"/>
      <c r="BZ1744" s="5"/>
      <c r="CD1744" s="5"/>
      <c r="CE1744" s="5"/>
      <c r="CI1744" s="5"/>
      <c r="CJ1744" s="5"/>
      <c r="CN1744" s="5"/>
      <c r="CO1744" s="5"/>
      <c r="CS1744" s="5"/>
      <c r="CT1744" s="5"/>
      <c r="CX1744" s="5"/>
      <c r="CY1744" s="5"/>
      <c r="DC1744" s="5"/>
      <c r="DD1744" s="5"/>
      <c r="DH1744" s="5"/>
      <c r="DI1744" s="5"/>
      <c r="DM1744" s="5"/>
      <c r="DN1744" s="5"/>
      <c r="DR1744" s="30"/>
    </row>
    <row r="1745" spans="1:122" ht="13.5" customHeight="1" x14ac:dyDescent="0.15">
      <c r="A1745" s="20">
        <v>1742</v>
      </c>
      <c r="V1745" s="52"/>
      <c r="AQ1745" s="27"/>
      <c r="AS1745" s="3"/>
      <c r="AT1745" s="4"/>
      <c r="AZ1745" s="5"/>
      <c r="BA1745" s="5"/>
      <c r="BD1745" s="6"/>
      <c r="BE1745" s="5"/>
      <c r="BF1745" s="5"/>
      <c r="BJ1745" s="5"/>
      <c r="BK1745" s="5"/>
      <c r="BO1745" s="5"/>
      <c r="BP1745" s="5"/>
      <c r="BT1745" s="5"/>
      <c r="BU1745" s="5"/>
      <c r="BY1745" s="5"/>
      <c r="BZ1745" s="5"/>
      <c r="CD1745" s="5"/>
      <c r="CE1745" s="5"/>
      <c r="CI1745" s="5"/>
      <c r="CJ1745" s="5"/>
      <c r="CN1745" s="5"/>
      <c r="CO1745" s="5"/>
      <c r="CS1745" s="5"/>
      <c r="CT1745" s="5"/>
      <c r="CX1745" s="5"/>
      <c r="CY1745" s="5"/>
      <c r="DC1745" s="5"/>
      <c r="DD1745" s="5"/>
      <c r="DH1745" s="5"/>
      <c r="DI1745" s="5"/>
      <c r="DM1745" s="5"/>
      <c r="DN1745" s="5"/>
      <c r="DR1745" s="30"/>
    </row>
    <row r="1746" spans="1:122" ht="13.5" customHeight="1" x14ac:dyDescent="0.15">
      <c r="A1746" s="20">
        <v>1743</v>
      </c>
      <c r="V1746" s="52"/>
      <c r="AQ1746" s="27"/>
      <c r="AS1746" s="3"/>
      <c r="AT1746" s="4"/>
      <c r="AZ1746" s="5"/>
      <c r="BA1746" s="5"/>
      <c r="BD1746" s="6"/>
      <c r="BE1746" s="5"/>
      <c r="BF1746" s="5"/>
      <c r="BJ1746" s="5"/>
      <c r="BK1746" s="5"/>
      <c r="BO1746" s="5"/>
      <c r="BP1746" s="5"/>
      <c r="BT1746" s="5"/>
      <c r="BU1746" s="5"/>
      <c r="BY1746" s="5"/>
      <c r="BZ1746" s="5"/>
      <c r="CD1746" s="5"/>
      <c r="CE1746" s="5"/>
      <c r="CI1746" s="5"/>
      <c r="CJ1746" s="5"/>
      <c r="CN1746" s="5"/>
      <c r="CO1746" s="5"/>
      <c r="CS1746" s="5"/>
      <c r="CT1746" s="5"/>
      <c r="CX1746" s="5"/>
      <c r="CY1746" s="5"/>
      <c r="DC1746" s="5"/>
      <c r="DD1746" s="5"/>
      <c r="DH1746" s="5"/>
      <c r="DI1746" s="5"/>
      <c r="DM1746" s="5"/>
      <c r="DN1746" s="5"/>
      <c r="DR1746" s="30"/>
    </row>
    <row r="1747" spans="1:122" ht="13.5" customHeight="1" x14ac:dyDescent="0.15">
      <c r="A1747" s="20">
        <v>1744</v>
      </c>
      <c r="V1747" s="52"/>
      <c r="AQ1747" s="27"/>
      <c r="AS1747" s="3"/>
      <c r="AT1747" s="4"/>
      <c r="AZ1747" s="5"/>
      <c r="BA1747" s="5"/>
      <c r="BD1747" s="6"/>
      <c r="BE1747" s="5"/>
      <c r="BF1747" s="5"/>
      <c r="BJ1747" s="5"/>
      <c r="BK1747" s="5"/>
      <c r="BO1747" s="5"/>
      <c r="BP1747" s="5"/>
      <c r="BT1747" s="5"/>
      <c r="BU1747" s="5"/>
      <c r="BY1747" s="5"/>
      <c r="BZ1747" s="5"/>
      <c r="CD1747" s="5"/>
      <c r="CE1747" s="5"/>
      <c r="CI1747" s="5"/>
      <c r="CJ1747" s="5"/>
      <c r="CN1747" s="5"/>
      <c r="CO1747" s="5"/>
      <c r="CS1747" s="5"/>
      <c r="CT1747" s="5"/>
      <c r="CX1747" s="5"/>
      <c r="CY1747" s="5"/>
      <c r="DC1747" s="5"/>
      <c r="DD1747" s="5"/>
      <c r="DH1747" s="5"/>
      <c r="DI1747" s="5"/>
      <c r="DM1747" s="5"/>
      <c r="DN1747" s="5"/>
      <c r="DR1747" s="30"/>
    </row>
    <row r="1748" spans="1:122" ht="13.5" customHeight="1" x14ac:dyDescent="0.15">
      <c r="A1748" s="20">
        <v>1745</v>
      </c>
      <c r="V1748" s="52"/>
      <c r="AQ1748" s="27"/>
      <c r="AS1748" s="3"/>
      <c r="AT1748" s="4"/>
      <c r="AZ1748" s="5"/>
      <c r="BA1748" s="5"/>
      <c r="BD1748" s="6"/>
      <c r="BE1748" s="5"/>
      <c r="BF1748" s="5"/>
      <c r="BJ1748" s="5"/>
      <c r="BK1748" s="5"/>
      <c r="BO1748" s="5"/>
      <c r="BP1748" s="5"/>
      <c r="BT1748" s="5"/>
      <c r="BU1748" s="5"/>
      <c r="BY1748" s="5"/>
      <c r="BZ1748" s="5"/>
      <c r="CD1748" s="5"/>
      <c r="CE1748" s="5"/>
      <c r="CI1748" s="5"/>
      <c r="CJ1748" s="5"/>
      <c r="CN1748" s="5"/>
      <c r="CO1748" s="5"/>
      <c r="CS1748" s="5"/>
      <c r="CT1748" s="5"/>
      <c r="CX1748" s="5"/>
      <c r="CY1748" s="5"/>
      <c r="DC1748" s="5"/>
      <c r="DD1748" s="5"/>
      <c r="DH1748" s="5"/>
      <c r="DI1748" s="5"/>
      <c r="DM1748" s="5"/>
      <c r="DN1748" s="5"/>
      <c r="DR1748" s="30"/>
    </row>
    <row r="1749" spans="1:122" ht="13.5" customHeight="1" x14ac:dyDescent="0.15">
      <c r="A1749" s="20">
        <v>1746</v>
      </c>
      <c r="V1749" s="52"/>
      <c r="AQ1749" s="27"/>
      <c r="AS1749" s="3"/>
      <c r="AT1749" s="4"/>
      <c r="AZ1749" s="5"/>
      <c r="BA1749" s="5"/>
      <c r="BD1749" s="6"/>
      <c r="BE1749" s="5"/>
      <c r="BF1749" s="5"/>
      <c r="BJ1749" s="5"/>
      <c r="BK1749" s="5"/>
      <c r="BO1749" s="5"/>
      <c r="BP1749" s="5"/>
      <c r="BT1749" s="5"/>
      <c r="BU1749" s="5"/>
      <c r="BY1749" s="5"/>
      <c r="BZ1749" s="5"/>
      <c r="CD1749" s="5"/>
      <c r="CE1749" s="5"/>
      <c r="CI1749" s="5"/>
      <c r="CJ1749" s="5"/>
      <c r="CN1749" s="5"/>
      <c r="CO1749" s="5"/>
      <c r="CS1749" s="5"/>
      <c r="CT1749" s="5"/>
      <c r="CX1749" s="5"/>
      <c r="CY1749" s="5"/>
      <c r="DC1749" s="5"/>
      <c r="DD1749" s="5"/>
      <c r="DH1749" s="5"/>
      <c r="DI1749" s="5"/>
      <c r="DM1749" s="5"/>
      <c r="DN1749" s="5"/>
      <c r="DR1749" s="30"/>
    </row>
    <row r="1750" spans="1:122" ht="13.5" customHeight="1" x14ac:dyDescent="0.15">
      <c r="A1750" s="20">
        <v>1747</v>
      </c>
      <c r="V1750" s="52"/>
      <c r="AQ1750" s="27"/>
      <c r="AS1750" s="3"/>
      <c r="AT1750" s="4"/>
      <c r="AZ1750" s="5"/>
      <c r="BA1750" s="5"/>
      <c r="BD1750" s="6"/>
      <c r="BE1750" s="5"/>
      <c r="BF1750" s="5"/>
      <c r="BJ1750" s="5"/>
      <c r="BK1750" s="5"/>
      <c r="BO1750" s="5"/>
      <c r="BP1750" s="5"/>
      <c r="BT1750" s="5"/>
      <c r="BU1750" s="5"/>
      <c r="BY1750" s="5"/>
      <c r="BZ1750" s="5"/>
      <c r="CD1750" s="5"/>
      <c r="CE1750" s="5"/>
      <c r="CI1750" s="5"/>
      <c r="CJ1750" s="5"/>
      <c r="CN1750" s="5"/>
      <c r="CO1750" s="5"/>
      <c r="CS1750" s="5"/>
      <c r="CT1750" s="5"/>
      <c r="CX1750" s="5"/>
      <c r="CY1750" s="5"/>
      <c r="DC1750" s="5"/>
      <c r="DD1750" s="5"/>
      <c r="DH1750" s="5"/>
      <c r="DI1750" s="5"/>
      <c r="DM1750" s="5"/>
      <c r="DN1750" s="5"/>
      <c r="DR1750" s="30"/>
    </row>
    <row r="1751" spans="1:122" ht="13.5" customHeight="1" x14ac:dyDescent="0.15">
      <c r="A1751" s="20">
        <v>1748</v>
      </c>
      <c r="V1751" s="52"/>
      <c r="AQ1751" s="27"/>
      <c r="AS1751" s="3"/>
      <c r="AT1751" s="4"/>
      <c r="AZ1751" s="5"/>
      <c r="BA1751" s="5"/>
      <c r="BD1751" s="6"/>
      <c r="BE1751" s="5"/>
      <c r="BF1751" s="5"/>
      <c r="BJ1751" s="5"/>
      <c r="BK1751" s="5"/>
      <c r="BO1751" s="5"/>
      <c r="BP1751" s="5"/>
      <c r="BT1751" s="5"/>
      <c r="BU1751" s="5"/>
      <c r="BY1751" s="5"/>
      <c r="BZ1751" s="5"/>
      <c r="CD1751" s="5"/>
      <c r="CE1751" s="5"/>
      <c r="CI1751" s="5"/>
      <c r="CJ1751" s="5"/>
      <c r="CN1751" s="5"/>
      <c r="CO1751" s="5"/>
      <c r="CS1751" s="5"/>
      <c r="CT1751" s="5"/>
      <c r="CX1751" s="5"/>
      <c r="CY1751" s="5"/>
      <c r="DC1751" s="5"/>
      <c r="DD1751" s="5"/>
      <c r="DH1751" s="5"/>
      <c r="DI1751" s="5"/>
      <c r="DM1751" s="5"/>
      <c r="DN1751" s="5"/>
      <c r="DR1751" s="30"/>
    </row>
    <row r="1752" spans="1:122" ht="13.5" customHeight="1" x14ac:dyDescent="0.15">
      <c r="A1752" s="20">
        <v>1749</v>
      </c>
      <c r="V1752" s="52"/>
      <c r="AQ1752" s="27"/>
      <c r="AS1752" s="3"/>
      <c r="AT1752" s="4"/>
      <c r="AZ1752" s="5"/>
      <c r="BA1752" s="5"/>
      <c r="BD1752" s="6"/>
      <c r="BE1752" s="5"/>
      <c r="BF1752" s="5"/>
      <c r="BJ1752" s="5"/>
      <c r="BK1752" s="5"/>
      <c r="BO1752" s="5"/>
      <c r="BP1752" s="5"/>
      <c r="BT1752" s="5"/>
      <c r="BU1752" s="5"/>
      <c r="BY1752" s="5"/>
      <c r="BZ1752" s="5"/>
      <c r="CD1752" s="5"/>
      <c r="CE1752" s="5"/>
      <c r="CI1752" s="5"/>
      <c r="CJ1752" s="5"/>
      <c r="CN1752" s="5"/>
      <c r="CO1752" s="5"/>
      <c r="CS1752" s="5"/>
      <c r="CT1752" s="5"/>
      <c r="CX1752" s="5"/>
      <c r="CY1752" s="5"/>
      <c r="DC1752" s="5"/>
      <c r="DD1752" s="5"/>
      <c r="DH1752" s="5"/>
      <c r="DI1752" s="5"/>
      <c r="DM1752" s="5"/>
      <c r="DN1752" s="5"/>
      <c r="DR1752" s="30"/>
    </row>
    <row r="1753" spans="1:122" ht="13.5" customHeight="1" x14ac:dyDescent="0.15">
      <c r="A1753" s="20">
        <v>1750</v>
      </c>
      <c r="V1753" s="52"/>
      <c r="AQ1753" s="27"/>
      <c r="AS1753" s="3"/>
      <c r="AT1753" s="4"/>
      <c r="AZ1753" s="5"/>
      <c r="BA1753" s="5"/>
      <c r="BD1753" s="6"/>
      <c r="BE1753" s="5"/>
      <c r="BF1753" s="5"/>
      <c r="BJ1753" s="5"/>
      <c r="BK1753" s="5"/>
      <c r="BO1753" s="5"/>
      <c r="BP1753" s="5"/>
      <c r="BT1753" s="5"/>
      <c r="BU1753" s="5"/>
      <c r="BY1753" s="5"/>
      <c r="BZ1753" s="5"/>
      <c r="CD1753" s="5"/>
      <c r="CE1753" s="5"/>
      <c r="CI1753" s="5"/>
      <c r="CJ1753" s="5"/>
      <c r="CN1753" s="5"/>
      <c r="CO1753" s="5"/>
      <c r="CS1753" s="5"/>
      <c r="CT1753" s="5"/>
      <c r="CX1753" s="5"/>
      <c r="CY1753" s="5"/>
      <c r="DC1753" s="5"/>
      <c r="DD1753" s="5"/>
      <c r="DH1753" s="5"/>
      <c r="DI1753" s="5"/>
      <c r="DM1753" s="5"/>
      <c r="DN1753" s="5"/>
      <c r="DR1753" s="30"/>
    </row>
    <row r="1754" spans="1:122" ht="13.5" customHeight="1" x14ac:dyDescent="0.15">
      <c r="A1754" s="20">
        <v>1751</v>
      </c>
      <c r="V1754" s="52"/>
      <c r="AQ1754" s="27"/>
      <c r="AS1754" s="3"/>
      <c r="AT1754" s="4"/>
      <c r="AZ1754" s="5"/>
      <c r="BA1754" s="5"/>
      <c r="BD1754" s="6"/>
      <c r="BE1754" s="5"/>
      <c r="BF1754" s="5"/>
      <c r="BJ1754" s="5"/>
      <c r="BK1754" s="5"/>
      <c r="BO1754" s="5"/>
      <c r="BP1754" s="5"/>
      <c r="BT1754" s="5"/>
      <c r="BU1754" s="5"/>
      <c r="BY1754" s="5"/>
      <c r="BZ1754" s="5"/>
      <c r="CD1754" s="5"/>
      <c r="CE1754" s="5"/>
      <c r="CI1754" s="5"/>
      <c r="CJ1754" s="5"/>
      <c r="CN1754" s="5"/>
      <c r="CO1754" s="5"/>
      <c r="CS1754" s="5"/>
      <c r="CT1754" s="5"/>
      <c r="CX1754" s="5"/>
      <c r="CY1754" s="5"/>
      <c r="DC1754" s="5"/>
      <c r="DD1754" s="5"/>
      <c r="DH1754" s="5"/>
      <c r="DI1754" s="5"/>
      <c r="DM1754" s="5"/>
      <c r="DN1754" s="5"/>
      <c r="DR1754" s="30"/>
    </row>
    <row r="1755" spans="1:122" ht="13.5" customHeight="1" x14ac:dyDescent="0.15">
      <c r="A1755" s="20">
        <v>1752</v>
      </c>
      <c r="V1755" s="52"/>
      <c r="AQ1755" s="27"/>
      <c r="AS1755" s="3"/>
      <c r="AT1755" s="4"/>
      <c r="AZ1755" s="5"/>
      <c r="BA1755" s="5"/>
      <c r="BD1755" s="6"/>
      <c r="BE1755" s="5"/>
      <c r="BF1755" s="5"/>
      <c r="BJ1755" s="5"/>
      <c r="BK1755" s="5"/>
      <c r="BO1755" s="5"/>
      <c r="BP1755" s="5"/>
      <c r="BT1755" s="5"/>
      <c r="BU1755" s="5"/>
      <c r="BY1755" s="5"/>
      <c r="BZ1755" s="5"/>
      <c r="CD1755" s="5"/>
      <c r="CE1755" s="5"/>
      <c r="CI1755" s="5"/>
      <c r="CJ1755" s="5"/>
      <c r="CN1755" s="5"/>
      <c r="CO1755" s="5"/>
      <c r="CS1755" s="5"/>
      <c r="CT1755" s="5"/>
      <c r="CX1755" s="5"/>
      <c r="CY1755" s="5"/>
      <c r="DC1755" s="5"/>
      <c r="DD1755" s="5"/>
      <c r="DH1755" s="5"/>
      <c r="DI1755" s="5"/>
      <c r="DM1755" s="5"/>
      <c r="DN1755" s="5"/>
      <c r="DR1755" s="30"/>
    </row>
    <row r="1756" spans="1:122" ht="13.5" customHeight="1" x14ac:dyDescent="0.15">
      <c r="A1756" s="20">
        <v>1753</v>
      </c>
      <c r="V1756" s="52"/>
      <c r="AQ1756" s="27"/>
      <c r="AS1756" s="3"/>
      <c r="AT1756" s="4"/>
      <c r="AZ1756" s="5"/>
      <c r="BA1756" s="5"/>
      <c r="BD1756" s="6"/>
      <c r="BE1756" s="5"/>
      <c r="BF1756" s="5"/>
      <c r="BJ1756" s="5"/>
      <c r="BK1756" s="5"/>
      <c r="BO1756" s="5"/>
      <c r="BP1756" s="5"/>
      <c r="BT1756" s="5"/>
      <c r="BU1756" s="5"/>
      <c r="BY1756" s="5"/>
      <c r="BZ1756" s="5"/>
      <c r="CD1756" s="5"/>
      <c r="CE1756" s="5"/>
      <c r="CI1756" s="5"/>
      <c r="CJ1756" s="5"/>
      <c r="CN1756" s="5"/>
      <c r="CO1756" s="5"/>
      <c r="CS1756" s="5"/>
      <c r="CT1756" s="5"/>
      <c r="CX1756" s="5"/>
      <c r="CY1756" s="5"/>
      <c r="DC1756" s="5"/>
      <c r="DD1756" s="5"/>
      <c r="DH1756" s="5"/>
      <c r="DI1756" s="5"/>
      <c r="DM1756" s="5"/>
      <c r="DN1756" s="5"/>
      <c r="DR1756" s="30"/>
    </row>
    <row r="1757" spans="1:122" ht="13.5" customHeight="1" x14ac:dyDescent="0.15">
      <c r="A1757" s="20">
        <v>1754</v>
      </c>
      <c r="V1757" s="52"/>
      <c r="AQ1757" s="27"/>
      <c r="AS1757" s="3"/>
      <c r="AT1757" s="4"/>
      <c r="AZ1757" s="5"/>
      <c r="BA1757" s="5"/>
      <c r="BD1757" s="6"/>
      <c r="BE1757" s="5"/>
      <c r="BF1757" s="5"/>
      <c r="BJ1757" s="5"/>
      <c r="BK1757" s="5"/>
      <c r="BO1757" s="5"/>
      <c r="BP1757" s="5"/>
      <c r="BT1757" s="5"/>
      <c r="BU1757" s="5"/>
      <c r="BY1757" s="5"/>
      <c r="BZ1757" s="5"/>
      <c r="CD1757" s="5"/>
      <c r="CE1757" s="5"/>
      <c r="CI1757" s="5"/>
      <c r="CJ1757" s="5"/>
      <c r="CN1757" s="5"/>
      <c r="CO1757" s="5"/>
      <c r="CS1757" s="5"/>
      <c r="CT1757" s="5"/>
      <c r="CX1757" s="5"/>
      <c r="CY1757" s="5"/>
      <c r="DC1757" s="5"/>
      <c r="DD1757" s="5"/>
      <c r="DH1757" s="5"/>
      <c r="DI1757" s="5"/>
      <c r="DM1757" s="5"/>
      <c r="DN1757" s="5"/>
      <c r="DR1757" s="30"/>
    </row>
    <row r="1758" spans="1:122" ht="13.5" customHeight="1" x14ac:dyDescent="0.15">
      <c r="A1758" s="20">
        <v>1755</v>
      </c>
      <c r="V1758" s="52"/>
      <c r="AQ1758" s="27"/>
      <c r="AS1758" s="3"/>
      <c r="AT1758" s="4"/>
      <c r="AZ1758" s="5"/>
      <c r="BA1758" s="5"/>
      <c r="BD1758" s="6"/>
      <c r="BE1758" s="5"/>
      <c r="BF1758" s="5"/>
      <c r="BJ1758" s="5"/>
      <c r="BK1758" s="5"/>
      <c r="BO1758" s="5"/>
      <c r="BP1758" s="5"/>
      <c r="BT1758" s="5"/>
      <c r="BU1758" s="5"/>
      <c r="BY1758" s="5"/>
      <c r="BZ1758" s="5"/>
      <c r="CD1758" s="5"/>
      <c r="CE1758" s="5"/>
      <c r="CI1758" s="5"/>
      <c r="CJ1758" s="5"/>
      <c r="CN1758" s="5"/>
      <c r="CO1758" s="5"/>
      <c r="CS1758" s="5"/>
      <c r="CT1758" s="5"/>
      <c r="CX1758" s="5"/>
      <c r="CY1758" s="5"/>
      <c r="DC1758" s="5"/>
      <c r="DD1758" s="5"/>
      <c r="DH1758" s="5"/>
      <c r="DI1758" s="5"/>
      <c r="DM1758" s="5"/>
      <c r="DN1758" s="5"/>
      <c r="DR1758" s="30"/>
    </row>
    <row r="1759" spans="1:122" ht="13.5" customHeight="1" x14ac:dyDescent="0.15">
      <c r="A1759" s="20">
        <v>1756</v>
      </c>
      <c r="V1759" s="52"/>
      <c r="AQ1759" s="27"/>
      <c r="AS1759" s="3"/>
      <c r="AT1759" s="4"/>
      <c r="AZ1759" s="5"/>
      <c r="BA1759" s="5"/>
      <c r="BD1759" s="6"/>
      <c r="BE1759" s="5"/>
      <c r="BF1759" s="5"/>
      <c r="BJ1759" s="5"/>
      <c r="BK1759" s="5"/>
      <c r="BO1759" s="5"/>
      <c r="BP1759" s="5"/>
      <c r="BT1759" s="5"/>
      <c r="BU1759" s="5"/>
      <c r="BY1759" s="5"/>
      <c r="BZ1759" s="5"/>
      <c r="CD1759" s="5"/>
      <c r="CE1759" s="5"/>
      <c r="CI1759" s="5"/>
      <c r="CJ1759" s="5"/>
      <c r="CN1759" s="5"/>
      <c r="CO1759" s="5"/>
      <c r="CS1759" s="5"/>
      <c r="CT1759" s="5"/>
      <c r="CX1759" s="5"/>
      <c r="CY1759" s="5"/>
      <c r="DC1759" s="5"/>
      <c r="DD1759" s="5"/>
      <c r="DH1759" s="5"/>
      <c r="DI1759" s="5"/>
      <c r="DM1759" s="5"/>
      <c r="DN1759" s="5"/>
      <c r="DR1759" s="30"/>
    </row>
    <row r="1760" spans="1:122" ht="13.5" customHeight="1" x14ac:dyDescent="0.15">
      <c r="A1760" s="20">
        <v>1757</v>
      </c>
      <c r="V1760" s="52"/>
      <c r="AQ1760" s="27"/>
      <c r="AS1760" s="3"/>
      <c r="AT1760" s="4"/>
      <c r="AZ1760" s="5"/>
      <c r="BA1760" s="5"/>
      <c r="BD1760" s="6"/>
      <c r="BE1760" s="5"/>
      <c r="BF1760" s="5"/>
      <c r="BJ1760" s="5"/>
      <c r="BK1760" s="5"/>
      <c r="BO1760" s="5"/>
      <c r="BP1760" s="5"/>
      <c r="BT1760" s="5"/>
      <c r="BU1760" s="5"/>
      <c r="BY1760" s="5"/>
      <c r="BZ1760" s="5"/>
      <c r="CD1760" s="5"/>
      <c r="CE1760" s="5"/>
      <c r="CI1760" s="5"/>
      <c r="CJ1760" s="5"/>
      <c r="CN1760" s="5"/>
      <c r="CO1760" s="5"/>
      <c r="CS1760" s="5"/>
      <c r="CT1760" s="5"/>
      <c r="CX1760" s="5"/>
      <c r="CY1760" s="5"/>
      <c r="DC1760" s="5"/>
      <c r="DD1760" s="5"/>
      <c r="DH1760" s="5"/>
      <c r="DI1760" s="5"/>
      <c r="DM1760" s="5"/>
      <c r="DN1760" s="5"/>
      <c r="DR1760" s="30"/>
    </row>
    <row r="1761" spans="1:122" ht="13.5" customHeight="1" x14ac:dyDescent="0.15">
      <c r="A1761" s="20">
        <v>1758</v>
      </c>
      <c r="V1761" s="52"/>
      <c r="AQ1761" s="27"/>
      <c r="AS1761" s="3"/>
      <c r="AT1761" s="4"/>
      <c r="AZ1761" s="5"/>
      <c r="BA1761" s="5"/>
      <c r="BD1761" s="6"/>
      <c r="BE1761" s="5"/>
      <c r="BF1761" s="5"/>
      <c r="BJ1761" s="5"/>
      <c r="BK1761" s="5"/>
      <c r="BO1761" s="5"/>
      <c r="BP1761" s="5"/>
      <c r="BT1761" s="5"/>
      <c r="BU1761" s="5"/>
      <c r="BY1761" s="5"/>
      <c r="BZ1761" s="5"/>
      <c r="CD1761" s="5"/>
      <c r="CE1761" s="5"/>
      <c r="CI1761" s="5"/>
      <c r="CJ1761" s="5"/>
      <c r="CN1761" s="5"/>
      <c r="CO1761" s="5"/>
      <c r="CS1761" s="5"/>
      <c r="CT1761" s="5"/>
      <c r="CX1761" s="5"/>
      <c r="CY1761" s="5"/>
      <c r="DC1761" s="5"/>
      <c r="DD1761" s="5"/>
      <c r="DH1761" s="5"/>
      <c r="DI1761" s="5"/>
      <c r="DM1761" s="5"/>
      <c r="DN1761" s="5"/>
      <c r="DR1761" s="30"/>
    </row>
    <row r="1762" spans="1:122" ht="13.5" customHeight="1" x14ac:dyDescent="0.15">
      <c r="A1762" s="20">
        <v>1759</v>
      </c>
      <c r="V1762" s="52"/>
      <c r="AQ1762" s="27"/>
      <c r="AS1762" s="3"/>
      <c r="AT1762" s="4"/>
      <c r="AZ1762" s="5"/>
      <c r="BA1762" s="5"/>
      <c r="BD1762" s="6"/>
      <c r="BE1762" s="5"/>
      <c r="BF1762" s="5"/>
      <c r="BJ1762" s="5"/>
      <c r="BK1762" s="5"/>
      <c r="BO1762" s="5"/>
      <c r="BP1762" s="5"/>
      <c r="BT1762" s="5"/>
      <c r="BU1762" s="5"/>
      <c r="BY1762" s="5"/>
      <c r="BZ1762" s="5"/>
      <c r="CD1762" s="5"/>
      <c r="CE1762" s="5"/>
      <c r="CI1762" s="5"/>
      <c r="CJ1762" s="5"/>
      <c r="CN1762" s="5"/>
      <c r="CO1762" s="5"/>
      <c r="CS1762" s="5"/>
      <c r="CT1762" s="5"/>
      <c r="CX1762" s="5"/>
      <c r="CY1762" s="5"/>
      <c r="DC1762" s="5"/>
      <c r="DD1762" s="5"/>
      <c r="DH1762" s="5"/>
      <c r="DI1762" s="5"/>
      <c r="DM1762" s="5"/>
      <c r="DN1762" s="5"/>
      <c r="DR1762" s="30"/>
    </row>
    <row r="1763" spans="1:122" ht="13.5" customHeight="1" x14ac:dyDescent="0.15">
      <c r="A1763" s="20">
        <v>1760</v>
      </c>
      <c r="V1763" s="52"/>
      <c r="AQ1763" s="27"/>
      <c r="AS1763" s="3"/>
      <c r="AT1763" s="4"/>
      <c r="AZ1763" s="5"/>
      <c r="BA1763" s="5"/>
      <c r="BD1763" s="6"/>
      <c r="BE1763" s="5"/>
      <c r="BF1763" s="5"/>
      <c r="BJ1763" s="5"/>
      <c r="BK1763" s="5"/>
      <c r="BO1763" s="5"/>
      <c r="BP1763" s="5"/>
      <c r="BT1763" s="5"/>
      <c r="BU1763" s="5"/>
      <c r="BY1763" s="5"/>
      <c r="BZ1763" s="5"/>
      <c r="CD1763" s="5"/>
      <c r="CE1763" s="5"/>
      <c r="CI1763" s="5"/>
      <c r="CJ1763" s="5"/>
      <c r="CN1763" s="5"/>
      <c r="CO1763" s="5"/>
      <c r="CS1763" s="5"/>
      <c r="CT1763" s="5"/>
      <c r="CX1763" s="5"/>
      <c r="CY1763" s="5"/>
      <c r="DC1763" s="5"/>
      <c r="DD1763" s="5"/>
      <c r="DH1763" s="5"/>
      <c r="DI1763" s="5"/>
      <c r="DM1763" s="5"/>
      <c r="DN1763" s="5"/>
      <c r="DR1763" s="30"/>
    </row>
    <row r="1764" spans="1:122" ht="13.5" customHeight="1" x14ac:dyDescent="0.15">
      <c r="A1764" s="20">
        <v>1761</v>
      </c>
      <c r="V1764" s="52"/>
      <c r="AQ1764" s="27"/>
      <c r="AS1764" s="3"/>
      <c r="AT1764" s="4"/>
      <c r="AZ1764" s="5"/>
      <c r="BA1764" s="5"/>
      <c r="BD1764" s="6"/>
      <c r="BE1764" s="5"/>
      <c r="BF1764" s="5"/>
      <c r="BJ1764" s="5"/>
      <c r="BK1764" s="5"/>
      <c r="BO1764" s="5"/>
      <c r="BP1764" s="5"/>
      <c r="BT1764" s="5"/>
      <c r="BU1764" s="5"/>
      <c r="BY1764" s="5"/>
      <c r="BZ1764" s="5"/>
      <c r="CD1764" s="5"/>
      <c r="CE1764" s="5"/>
      <c r="CI1764" s="5"/>
      <c r="CJ1764" s="5"/>
      <c r="CN1764" s="5"/>
      <c r="CO1764" s="5"/>
      <c r="CS1764" s="5"/>
      <c r="CT1764" s="5"/>
      <c r="CX1764" s="5"/>
      <c r="CY1764" s="5"/>
      <c r="DC1764" s="5"/>
      <c r="DD1764" s="5"/>
      <c r="DH1764" s="5"/>
      <c r="DI1764" s="5"/>
      <c r="DM1764" s="5"/>
      <c r="DN1764" s="5"/>
      <c r="DR1764" s="30"/>
    </row>
    <row r="1765" spans="1:122" ht="13.5" customHeight="1" x14ac:dyDescent="0.15">
      <c r="A1765" s="20">
        <v>1762</v>
      </c>
      <c r="V1765" s="52"/>
      <c r="AQ1765" s="27"/>
      <c r="AS1765" s="3"/>
      <c r="AT1765" s="4"/>
      <c r="AZ1765" s="5"/>
      <c r="BA1765" s="5"/>
      <c r="BD1765" s="6"/>
      <c r="BE1765" s="5"/>
      <c r="BF1765" s="5"/>
      <c r="BJ1765" s="5"/>
      <c r="BK1765" s="5"/>
      <c r="BO1765" s="5"/>
      <c r="BP1765" s="5"/>
      <c r="BT1765" s="5"/>
      <c r="BU1765" s="5"/>
      <c r="BY1765" s="5"/>
      <c r="BZ1765" s="5"/>
      <c r="CD1765" s="5"/>
      <c r="CE1765" s="5"/>
      <c r="CI1765" s="5"/>
      <c r="CJ1765" s="5"/>
      <c r="CN1765" s="5"/>
      <c r="CO1765" s="5"/>
      <c r="CS1765" s="5"/>
      <c r="CT1765" s="5"/>
      <c r="CX1765" s="5"/>
      <c r="CY1765" s="5"/>
      <c r="DC1765" s="5"/>
      <c r="DD1765" s="5"/>
      <c r="DH1765" s="5"/>
      <c r="DI1765" s="5"/>
      <c r="DM1765" s="5"/>
      <c r="DN1765" s="5"/>
      <c r="DR1765" s="30"/>
    </row>
    <row r="1766" spans="1:122" ht="13.5" customHeight="1" x14ac:dyDescent="0.15">
      <c r="A1766" s="20">
        <v>1763</v>
      </c>
      <c r="V1766" s="52"/>
      <c r="AQ1766" s="27"/>
      <c r="AS1766" s="3"/>
      <c r="AT1766" s="4"/>
      <c r="AZ1766" s="5"/>
      <c r="BA1766" s="5"/>
      <c r="BD1766" s="6"/>
      <c r="BE1766" s="5"/>
      <c r="BF1766" s="5"/>
      <c r="BJ1766" s="5"/>
      <c r="BK1766" s="5"/>
      <c r="BO1766" s="5"/>
      <c r="BP1766" s="5"/>
      <c r="BT1766" s="5"/>
      <c r="BU1766" s="5"/>
      <c r="BY1766" s="5"/>
      <c r="BZ1766" s="5"/>
      <c r="CD1766" s="5"/>
      <c r="CE1766" s="5"/>
      <c r="CI1766" s="5"/>
      <c r="CJ1766" s="5"/>
      <c r="CN1766" s="5"/>
      <c r="CO1766" s="5"/>
      <c r="CS1766" s="5"/>
      <c r="CT1766" s="5"/>
      <c r="CX1766" s="5"/>
      <c r="CY1766" s="5"/>
      <c r="DC1766" s="5"/>
      <c r="DD1766" s="5"/>
      <c r="DH1766" s="5"/>
      <c r="DI1766" s="5"/>
      <c r="DM1766" s="5"/>
      <c r="DN1766" s="5"/>
      <c r="DR1766" s="30"/>
    </row>
    <row r="1767" spans="1:122" ht="13.5" customHeight="1" x14ac:dyDescent="0.15">
      <c r="A1767" s="20">
        <v>1764</v>
      </c>
      <c r="V1767" s="52"/>
      <c r="AQ1767" s="27"/>
      <c r="AS1767" s="3"/>
      <c r="AT1767" s="4"/>
      <c r="AZ1767" s="5"/>
      <c r="BA1767" s="5"/>
      <c r="BD1767" s="6"/>
      <c r="BE1767" s="5"/>
      <c r="BF1767" s="5"/>
      <c r="BJ1767" s="5"/>
      <c r="BK1767" s="5"/>
      <c r="BO1767" s="5"/>
      <c r="BP1767" s="5"/>
      <c r="BT1767" s="5"/>
      <c r="BU1767" s="5"/>
      <c r="BY1767" s="5"/>
      <c r="BZ1767" s="5"/>
      <c r="CD1767" s="5"/>
      <c r="CE1767" s="5"/>
      <c r="CI1767" s="5"/>
      <c r="CJ1767" s="5"/>
      <c r="CN1767" s="5"/>
      <c r="CO1767" s="5"/>
      <c r="CS1767" s="5"/>
      <c r="CT1767" s="5"/>
      <c r="CX1767" s="5"/>
      <c r="CY1767" s="5"/>
      <c r="DC1767" s="5"/>
      <c r="DD1767" s="5"/>
      <c r="DH1767" s="5"/>
      <c r="DI1767" s="5"/>
      <c r="DM1767" s="5"/>
      <c r="DN1767" s="5"/>
      <c r="DR1767" s="30"/>
    </row>
    <row r="1768" spans="1:122" ht="13.5" customHeight="1" x14ac:dyDescent="0.15">
      <c r="A1768" s="20">
        <v>1765</v>
      </c>
      <c r="V1768" s="52"/>
      <c r="AQ1768" s="27"/>
      <c r="AS1768" s="3"/>
      <c r="AT1768" s="4"/>
      <c r="AZ1768" s="5"/>
      <c r="BA1768" s="5"/>
      <c r="BD1768" s="6"/>
      <c r="BE1768" s="5"/>
      <c r="BF1768" s="5"/>
      <c r="BJ1768" s="5"/>
      <c r="BK1768" s="5"/>
      <c r="BO1768" s="5"/>
      <c r="BP1768" s="5"/>
      <c r="BT1768" s="5"/>
      <c r="BU1768" s="5"/>
      <c r="BY1768" s="5"/>
      <c r="BZ1768" s="5"/>
      <c r="CD1768" s="5"/>
      <c r="CE1768" s="5"/>
      <c r="CI1768" s="5"/>
      <c r="CJ1768" s="5"/>
      <c r="CN1768" s="5"/>
      <c r="CO1768" s="5"/>
      <c r="CS1768" s="5"/>
      <c r="CT1768" s="5"/>
      <c r="CX1768" s="5"/>
      <c r="CY1768" s="5"/>
      <c r="DC1768" s="5"/>
      <c r="DD1768" s="5"/>
      <c r="DH1768" s="5"/>
      <c r="DI1768" s="5"/>
      <c r="DM1768" s="5"/>
      <c r="DN1768" s="5"/>
      <c r="DR1768" s="30"/>
    </row>
    <row r="1769" spans="1:122" ht="13.5" customHeight="1" x14ac:dyDescent="0.15">
      <c r="A1769" s="20">
        <v>1766</v>
      </c>
      <c r="V1769" s="52"/>
      <c r="AQ1769" s="27"/>
      <c r="AS1769" s="3"/>
      <c r="AT1769" s="4"/>
      <c r="AZ1769" s="5"/>
      <c r="BA1769" s="5"/>
      <c r="BD1769" s="6"/>
      <c r="BE1769" s="5"/>
      <c r="BF1769" s="5"/>
      <c r="BJ1769" s="5"/>
      <c r="BK1769" s="5"/>
      <c r="BO1769" s="5"/>
      <c r="BP1769" s="5"/>
      <c r="BT1769" s="5"/>
      <c r="BU1769" s="5"/>
      <c r="BY1769" s="5"/>
      <c r="BZ1769" s="5"/>
      <c r="CD1769" s="5"/>
      <c r="CE1769" s="5"/>
      <c r="CI1769" s="5"/>
      <c r="CJ1769" s="5"/>
      <c r="CN1769" s="5"/>
      <c r="CO1769" s="5"/>
      <c r="CS1769" s="5"/>
      <c r="CT1769" s="5"/>
      <c r="CX1769" s="5"/>
      <c r="CY1769" s="5"/>
      <c r="DC1769" s="5"/>
      <c r="DD1769" s="5"/>
      <c r="DH1769" s="5"/>
      <c r="DI1769" s="5"/>
      <c r="DM1769" s="5"/>
      <c r="DN1769" s="5"/>
      <c r="DR1769" s="30"/>
    </row>
    <row r="1770" spans="1:122" ht="13.5" customHeight="1" x14ac:dyDescent="0.15">
      <c r="A1770" s="20">
        <v>1767</v>
      </c>
      <c r="V1770" s="52"/>
      <c r="AQ1770" s="27"/>
      <c r="AS1770" s="3"/>
      <c r="AT1770" s="4"/>
      <c r="AZ1770" s="5"/>
      <c r="BA1770" s="5"/>
      <c r="BD1770" s="6"/>
      <c r="BE1770" s="5"/>
      <c r="BF1770" s="5"/>
      <c r="BJ1770" s="5"/>
      <c r="BK1770" s="5"/>
      <c r="BO1770" s="5"/>
      <c r="BP1770" s="5"/>
      <c r="BT1770" s="5"/>
      <c r="BU1770" s="5"/>
      <c r="BY1770" s="5"/>
      <c r="BZ1770" s="5"/>
      <c r="CD1770" s="5"/>
      <c r="CE1770" s="5"/>
      <c r="CI1770" s="5"/>
      <c r="CJ1770" s="5"/>
      <c r="CN1770" s="5"/>
      <c r="CO1770" s="5"/>
      <c r="CS1770" s="5"/>
      <c r="CT1770" s="5"/>
      <c r="CX1770" s="5"/>
      <c r="CY1770" s="5"/>
      <c r="DC1770" s="5"/>
      <c r="DD1770" s="5"/>
      <c r="DH1770" s="5"/>
      <c r="DI1770" s="5"/>
      <c r="DM1770" s="5"/>
      <c r="DN1770" s="5"/>
      <c r="DR1770" s="30"/>
    </row>
    <row r="1771" spans="1:122" ht="13.5" customHeight="1" x14ac:dyDescent="0.15">
      <c r="A1771" s="20">
        <v>1768</v>
      </c>
      <c r="V1771" s="52"/>
      <c r="AQ1771" s="27"/>
      <c r="AS1771" s="3"/>
      <c r="AT1771" s="4"/>
      <c r="AZ1771" s="5"/>
      <c r="BA1771" s="5"/>
      <c r="BD1771" s="6"/>
      <c r="BE1771" s="5"/>
      <c r="BF1771" s="5"/>
      <c r="BJ1771" s="5"/>
      <c r="BK1771" s="5"/>
      <c r="BO1771" s="5"/>
      <c r="BP1771" s="5"/>
      <c r="BT1771" s="5"/>
      <c r="BU1771" s="5"/>
      <c r="BY1771" s="5"/>
      <c r="BZ1771" s="5"/>
      <c r="CD1771" s="5"/>
      <c r="CE1771" s="5"/>
      <c r="CI1771" s="5"/>
      <c r="CJ1771" s="5"/>
      <c r="CN1771" s="5"/>
      <c r="CO1771" s="5"/>
      <c r="CS1771" s="5"/>
      <c r="CT1771" s="5"/>
      <c r="CX1771" s="5"/>
      <c r="CY1771" s="5"/>
      <c r="DC1771" s="5"/>
      <c r="DD1771" s="5"/>
      <c r="DH1771" s="5"/>
      <c r="DI1771" s="5"/>
      <c r="DM1771" s="5"/>
      <c r="DN1771" s="5"/>
      <c r="DR1771" s="30"/>
    </row>
    <row r="1772" spans="1:122" ht="13.5" customHeight="1" x14ac:dyDescent="0.15">
      <c r="A1772" s="20">
        <v>1769</v>
      </c>
      <c r="V1772" s="52"/>
      <c r="AQ1772" s="27"/>
      <c r="AS1772" s="3"/>
      <c r="AT1772" s="4"/>
      <c r="AZ1772" s="5"/>
      <c r="BA1772" s="5"/>
      <c r="BD1772" s="6"/>
      <c r="BE1772" s="5"/>
      <c r="BF1772" s="5"/>
      <c r="BJ1772" s="5"/>
      <c r="BK1772" s="5"/>
      <c r="BO1772" s="5"/>
      <c r="BP1772" s="5"/>
      <c r="BT1772" s="5"/>
      <c r="BU1772" s="5"/>
      <c r="BY1772" s="5"/>
      <c r="BZ1772" s="5"/>
      <c r="CD1772" s="5"/>
      <c r="CE1772" s="5"/>
      <c r="CI1772" s="5"/>
      <c r="CJ1772" s="5"/>
      <c r="CN1772" s="5"/>
      <c r="CO1772" s="5"/>
      <c r="CS1772" s="5"/>
      <c r="CT1772" s="5"/>
      <c r="CX1772" s="5"/>
      <c r="CY1772" s="5"/>
      <c r="DC1772" s="5"/>
      <c r="DD1772" s="5"/>
      <c r="DH1772" s="5"/>
      <c r="DI1772" s="5"/>
      <c r="DM1772" s="5"/>
      <c r="DN1772" s="5"/>
      <c r="DR1772" s="30"/>
    </row>
    <row r="1773" spans="1:122" ht="13.5" customHeight="1" x14ac:dyDescent="0.15">
      <c r="A1773" s="20">
        <v>1770</v>
      </c>
      <c r="V1773" s="52"/>
      <c r="AQ1773" s="27"/>
      <c r="AS1773" s="3"/>
      <c r="AT1773" s="4"/>
      <c r="AZ1773" s="5"/>
      <c r="BA1773" s="5"/>
      <c r="BD1773" s="6"/>
      <c r="BE1773" s="5"/>
      <c r="BF1773" s="5"/>
      <c r="BJ1773" s="5"/>
      <c r="BK1773" s="5"/>
      <c r="BO1773" s="5"/>
      <c r="BP1773" s="5"/>
      <c r="BT1773" s="5"/>
      <c r="BU1773" s="5"/>
      <c r="BY1773" s="5"/>
      <c r="BZ1773" s="5"/>
      <c r="CD1773" s="5"/>
      <c r="CE1773" s="5"/>
      <c r="CI1773" s="5"/>
      <c r="CJ1773" s="5"/>
      <c r="CN1773" s="5"/>
      <c r="CO1773" s="5"/>
      <c r="CS1773" s="5"/>
      <c r="CT1773" s="5"/>
      <c r="CX1773" s="5"/>
      <c r="CY1773" s="5"/>
      <c r="DC1773" s="5"/>
      <c r="DD1773" s="5"/>
      <c r="DH1773" s="5"/>
      <c r="DI1773" s="5"/>
      <c r="DM1773" s="5"/>
      <c r="DN1773" s="5"/>
      <c r="DR1773" s="30"/>
    </row>
    <row r="1774" spans="1:122" ht="13.5" customHeight="1" x14ac:dyDescent="0.15">
      <c r="A1774" s="20">
        <v>1771</v>
      </c>
      <c r="V1774" s="52"/>
      <c r="AQ1774" s="27"/>
      <c r="AS1774" s="3"/>
      <c r="AT1774" s="4"/>
      <c r="AZ1774" s="5"/>
      <c r="BA1774" s="5"/>
      <c r="BD1774" s="6"/>
      <c r="BE1774" s="5"/>
      <c r="BF1774" s="5"/>
      <c r="BJ1774" s="5"/>
      <c r="BK1774" s="5"/>
      <c r="BO1774" s="5"/>
      <c r="BP1774" s="5"/>
      <c r="BT1774" s="5"/>
      <c r="BU1774" s="5"/>
      <c r="BY1774" s="5"/>
      <c r="BZ1774" s="5"/>
      <c r="CD1774" s="5"/>
      <c r="CE1774" s="5"/>
      <c r="CI1774" s="5"/>
      <c r="CJ1774" s="5"/>
      <c r="CN1774" s="5"/>
      <c r="CO1774" s="5"/>
      <c r="CS1774" s="5"/>
      <c r="CT1774" s="5"/>
      <c r="CX1774" s="5"/>
      <c r="CY1774" s="5"/>
      <c r="DC1774" s="5"/>
      <c r="DD1774" s="5"/>
      <c r="DH1774" s="5"/>
      <c r="DI1774" s="5"/>
      <c r="DM1774" s="5"/>
      <c r="DN1774" s="5"/>
      <c r="DR1774" s="30"/>
    </row>
    <row r="1775" spans="1:122" ht="13.5" customHeight="1" x14ac:dyDescent="0.15">
      <c r="A1775" s="20">
        <v>1772</v>
      </c>
      <c r="V1775" s="52"/>
      <c r="AQ1775" s="27"/>
      <c r="AS1775" s="3"/>
      <c r="AT1775" s="4"/>
      <c r="AZ1775" s="5"/>
      <c r="BA1775" s="5"/>
      <c r="BD1775" s="6"/>
      <c r="BE1775" s="5"/>
      <c r="BF1775" s="5"/>
      <c r="BJ1775" s="5"/>
      <c r="BK1775" s="5"/>
      <c r="BO1775" s="5"/>
      <c r="BP1775" s="5"/>
      <c r="BT1775" s="5"/>
      <c r="BU1775" s="5"/>
      <c r="BY1775" s="5"/>
      <c r="BZ1775" s="5"/>
      <c r="CD1775" s="5"/>
      <c r="CE1775" s="5"/>
      <c r="CI1775" s="5"/>
      <c r="CJ1775" s="5"/>
      <c r="CN1775" s="5"/>
      <c r="CO1775" s="5"/>
      <c r="CS1775" s="5"/>
      <c r="CT1775" s="5"/>
      <c r="CX1775" s="5"/>
      <c r="CY1775" s="5"/>
      <c r="DC1775" s="5"/>
      <c r="DD1775" s="5"/>
      <c r="DH1775" s="5"/>
      <c r="DI1775" s="5"/>
      <c r="DM1775" s="5"/>
      <c r="DN1775" s="5"/>
      <c r="DR1775" s="30"/>
    </row>
    <row r="1776" spans="1:122" ht="13.5" customHeight="1" x14ac:dyDescent="0.15">
      <c r="A1776" s="20">
        <v>1773</v>
      </c>
      <c r="V1776" s="52"/>
      <c r="AQ1776" s="27"/>
      <c r="AS1776" s="3"/>
      <c r="AT1776" s="4"/>
      <c r="AZ1776" s="5"/>
      <c r="BA1776" s="5"/>
      <c r="BD1776" s="6"/>
      <c r="BE1776" s="5"/>
      <c r="BF1776" s="5"/>
      <c r="BJ1776" s="5"/>
      <c r="BK1776" s="5"/>
      <c r="BO1776" s="5"/>
      <c r="BP1776" s="5"/>
      <c r="BT1776" s="5"/>
      <c r="BU1776" s="5"/>
      <c r="BY1776" s="5"/>
      <c r="BZ1776" s="5"/>
      <c r="CD1776" s="5"/>
      <c r="CE1776" s="5"/>
      <c r="CI1776" s="5"/>
      <c r="CJ1776" s="5"/>
      <c r="CN1776" s="5"/>
      <c r="CO1776" s="5"/>
      <c r="CS1776" s="5"/>
      <c r="CT1776" s="5"/>
      <c r="CX1776" s="5"/>
      <c r="CY1776" s="5"/>
      <c r="DC1776" s="5"/>
      <c r="DD1776" s="5"/>
      <c r="DH1776" s="5"/>
      <c r="DI1776" s="5"/>
      <c r="DM1776" s="5"/>
      <c r="DN1776" s="5"/>
      <c r="DR1776" s="30"/>
    </row>
    <row r="1777" spans="1:122" ht="13.5" customHeight="1" x14ac:dyDescent="0.15">
      <c r="A1777" s="20">
        <v>1774</v>
      </c>
      <c r="V1777" s="52"/>
      <c r="AQ1777" s="27"/>
      <c r="AS1777" s="3"/>
      <c r="AT1777" s="4"/>
      <c r="AZ1777" s="5"/>
      <c r="BA1777" s="5"/>
      <c r="BD1777" s="6"/>
      <c r="BE1777" s="5"/>
      <c r="BF1777" s="5"/>
      <c r="BJ1777" s="5"/>
      <c r="BK1777" s="5"/>
      <c r="BO1777" s="5"/>
      <c r="BP1777" s="5"/>
      <c r="BT1777" s="5"/>
      <c r="BU1777" s="5"/>
      <c r="BY1777" s="5"/>
      <c r="BZ1777" s="5"/>
      <c r="CD1777" s="5"/>
      <c r="CE1777" s="5"/>
      <c r="CI1777" s="5"/>
      <c r="CJ1777" s="5"/>
      <c r="CN1777" s="5"/>
      <c r="CO1777" s="5"/>
      <c r="CS1777" s="5"/>
      <c r="CT1777" s="5"/>
      <c r="CX1777" s="5"/>
      <c r="CY1777" s="5"/>
      <c r="DC1777" s="5"/>
      <c r="DD1777" s="5"/>
      <c r="DH1777" s="5"/>
      <c r="DI1777" s="5"/>
      <c r="DM1777" s="5"/>
      <c r="DN1777" s="5"/>
      <c r="DR1777" s="30"/>
    </row>
    <row r="1778" spans="1:122" ht="13.5" customHeight="1" x14ac:dyDescent="0.15">
      <c r="A1778" s="20">
        <v>1775</v>
      </c>
      <c r="V1778" s="52"/>
      <c r="AQ1778" s="27"/>
      <c r="AS1778" s="3"/>
      <c r="AT1778" s="4"/>
      <c r="AZ1778" s="5"/>
      <c r="BA1778" s="5"/>
      <c r="BD1778" s="6"/>
      <c r="BE1778" s="5"/>
      <c r="BF1778" s="5"/>
      <c r="BJ1778" s="5"/>
      <c r="BK1778" s="5"/>
      <c r="BO1778" s="5"/>
      <c r="BP1778" s="5"/>
      <c r="BT1778" s="5"/>
      <c r="BU1778" s="5"/>
      <c r="BY1778" s="5"/>
      <c r="BZ1778" s="5"/>
      <c r="CD1778" s="5"/>
      <c r="CE1778" s="5"/>
      <c r="CI1778" s="5"/>
      <c r="CJ1778" s="5"/>
      <c r="CN1778" s="5"/>
      <c r="CO1778" s="5"/>
      <c r="CS1778" s="5"/>
      <c r="CT1778" s="5"/>
      <c r="CX1778" s="5"/>
      <c r="CY1778" s="5"/>
      <c r="DC1778" s="5"/>
      <c r="DD1778" s="5"/>
      <c r="DH1778" s="5"/>
      <c r="DI1778" s="5"/>
      <c r="DM1778" s="5"/>
      <c r="DN1778" s="5"/>
      <c r="DR1778" s="30"/>
    </row>
    <row r="1779" spans="1:122" ht="13.5" customHeight="1" x14ac:dyDescent="0.15">
      <c r="A1779" s="20">
        <v>1776</v>
      </c>
      <c r="V1779" s="52"/>
      <c r="AQ1779" s="27"/>
      <c r="AS1779" s="3"/>
      <c r="AT1779" s="4"/>
      <c r="AZ1779" s="5"/>
      <c r="BA1779" s="5"/>
      <c r="BD1779" s="6"/>
      <c r="BE1779" s="5"/>
      <c r="BF1779" s="5"/>
      <c r="BJ1779" s="5"/>
      <c r="BK1779" s="5"/>
      <c r="BO1779" s="5"/>
      <c r="BP1779" s="5"/>
      <c r="BT1779" s="5"/>
      <c r="BU1779" s="5"/>
      <c r="BY1779" s="5"/>
      <c r="BZ1779" s="5"/>
      <c r="CD1779" s="5"/>
      <c r="CE1779" s="5"/>
      <c r="CI1779" s="5"/>
      <c r="CJ1779" s="5"/>
      <c r="CN1779" s="5"/>
      <c r="CO1779" s="5"/>
      <c r="CS1779" s="5"/>
      <c r="CT1779" s="5"/>
      <c r="CX1779" s="5"/>
      <c r="CY1779" s="5"/>
      <c r="DC1779" s="5"/>
      <c r="DD1779" s="5"/>
      <c r="DH1779" s="5"/>
      <c r="DI1779" s="5"/>
      <c r="DM1779" s="5"/>
      <c r="DN1779" s="5"/>
      <c r="DR1779" s="30"/>
    </row>
    <row r="1780" spans="1:122" ht="13.5" customHeight="1" x14ac:dyDescent="0.15">
      <c r="A1780" s="20">
        <v>1777</v>
      </c>
      <c r="V1780" s="52"/>
      <c r="AQ1780" s="27"/>
      <c r="AS1780" s="3"/>
      <c r="AT1780" s="4"/>
      <c r="AZ1780" s="5"/>
      <c r="BA1780" s="5"/>
      <c r="BD1780" s="6"/>
      <c r="BE1780" s="5"/>
      <c r="BF1780" s="5"/>
      <c r="BJ1780" s="5"/>
      <c r="BK1780" s="5"/>
      <c r="BO1780" s="5"/>
      <c r="BP1780" s="5"/>
      <c r="BT1780" s="5"/>
      <c r="BU1780" s="5"/>
      <c r="BY1780" s="5"/>
      <c r="BZ1780" s="5"/>
      <c r="CD1780" s="5"/>
      <c r="CE1780" s="5"/>
      <c r="CI1780" s="5"/>
      <c r="CJ1780" s="5"/>
      <c r="CN1780" s="5"/>
      <c r="CO1780" s="5"/>
      <c r="CS1780" s="5"/>
      <c r="CT1780" s="5"/>
      <c r="CX1780" s="5"/>
      <c r="CY1780" s="5"/>
      <c r="DC1780" s="5"/>
      <c r="DD1780" s="5"/>
      <c r="DH1780" s="5"/>
      <c r="DI1780" s="5"/>
      <c r="DM1780" s="5"/>
      <c r="DN1780" s="5"/>
      <c r="DR1780" s="30"/>
    </row>
    <row r="1781" spans="1:122" ht="13.5" customHeight="1" x14ac:dyDescent="0.15">
      <c r="A1781" s="20">
        <v>1778</v>
      </c>
      <c r="V1781" s="52"/>
      <c r="AQ1781" s="27"/>
      <c r="AS1781" s="3"/>
      <c r="AT1781" s="4"/>
      <c r="AZ1781" s="5"/>
      <c r="BA1781" s="5"/>
      <c r="BD1781" s="6"/>
      <c r="BE1781" s="5"/>
      <c r="BF1781" s="5"/>
      <c r="BJ1781" s="5"/>
      <c r="BK1781" s="5"/>
      <c r="BO1781" s="5"/>
      <c r="BP1781" s="5"/>
      <c r="BT1781" s="5"/>
      <c r="BU1781" s="5"/>
      <c r="BY1781" s="5"/>
      <c r="BZ1781" s="5"/>
      <c r="CD1781" s="5"/>
      <c r="CE1781" s="5"/>
      <c r="CI1781" s="5"/>
      <c r="CJ1781" s="5"/>
      <c r="CN1781" s="5"/>
      <c r="CO1781" s="5"/>
      <c r="CS1781" s="5"/>
      <c r="CT1781" s="5"/>
      <c r="CX1781" s="5"/>
      <c r="CY1781" s="5"/>
      <c r="DC1781" s="5"/>
      <c r="DD1781" s="5"/>
      <c r="DH1781" s="5"/>
      <c r="DI1781" s="5"/>
      <c r="DM1781" s="5"/>
      <c r="DN1781" s="5"/>
      <c r="DR1781" s="30"/>
    </row>
    <row r="1782" spans="1:122" ht="13.5" customHeight="1" x14ac:dyDescent="0.15">
      <c r="A1782" s="20">
        <v>1779</v>
      </c>
      <c r="V1782" s="52"/>
      <c r="AQ1782" s="27"/>
      <c r="AS1782" s="3"/>
      <c r="AT1782" s="4"/>
      <c r="AZ1782" s="5"/>
      <c r="BA1782" s="5"/>
      <c r="BD1782" s="6"/>
      <c r="BE1782" s="5"/>
      <c r="BF1782" s="5"/>
      <c r="BJ1782" s="5"/>
      <c r="BK1782" s="5"/>
      <c r="BO1782" s="5"/>
      <c r="BP1782" s="5"/>
      <c r="BT1782" s="5"/>
      <c r="BU1782" s="5"/>
      <c r="BY1782" s="5"/>
      <c r="BZ1782" s="5"/>
      <c r="CD1782" s="5"/>
      <c r="CE1782" s="5"/>
      <c r="CI1782" s="5"/>
      <c r="CJ1782" s="5"/>
      <c r="CN1782" s="5"/>
      <c r="CO1782" s="5"/>
      <c r="CS1782" s="5"/>
      <c r="CT1782" s="5"/>
      <c r="CX1782" s="5"/>
      <c r="CY1782" s="5"/>
      <c r="DC1782" s="5"/>
      <c r="DD1782" s="5"/>
      <c r="DH1782" s="5"/>
      <c r="DI1782" s="5"/>
      <c r="DM1782" s="5"/>
      <c r="DN1782" s="5"/>
      <c r="DR1782" s="30"/>
    </row>
    <row r="1783" spans="1:122" ht="13.5" customHeight="1" x14ac:dyDescent="0.15">
      <c r="A1783" s="20">
        <v>1780</v>
      </c>
      <c r="V1783" s="52"/>
      <c r="AQ1783" s="27"/>
      <c r="AS1783" s="3"/>
      <c r="AT1783" s="4"/>
      <c r="AZ1783" s="5"/>
      <c r="BA1783" s="5"/>
      <c r="BD1783" s="6"/>
      <c r="BE1783" s="5"/>
      <c r="BF1783" s="5"/>
      <c r="BJ1783" s="5"/>
      <c r="BK1783" s="5"/>
      <c r="BO1783" s="5"/>
      <c r="BP1783" s="5"/>
      <c r="BT1783" s="5"/>
      <c r="BU1783" s="5"/>
      <c r="BY1783" s="5"/>
      <c r="BZ1783" s="5"/>
      <c r="CD1783" s="5"/>
      <c r="CE1783" s="5"/>
      <c r="CI1783" s="5"/>
      <c r="CJ1783" s="5"/>
      <c r="CN1783" s="5"/>
      <c r="CO1783" s="5"/>
      <c r="CS1783" s="5"/>
      <c r="CT1783" s="5"/>
      <c r="CX1783" s="5"/>
      <c r="CY1783" s="5"/>
      <c r="DC1783" s="5"/>
      <c r="DD1783" s="5"/>
      <c r="DH1783" s="5"/>
      <c r="DI1783" s="5"/>
      <c r="DM1783" s="5"/>
      <c r="DN1783" s="5"/>
      <c r="DR1783" s="30"/>
    </row>
    <row r="1784" spans="1:122" ht="13.5" customHeight="1" x14ac:dyDescent="0.15">
      <c r="A1784" s="20">
        <v>1781</v>
      </c>
      <c r="V1784" s="52"/>
      <c r="AQ1784" s="27"/>
      <c r="AS1784" s="3"/>
      <c r="AT1784" s="4"/>
      <c r="AZ1784" s="5"/>
      <c r="BA1784" s="5"/>
      <c r="BD1784" s="6"/>
      <c r="BE1784" s="5"/>
      <c r="BF1784" s="5"/>
      <c r="BJ1784" s="5"/>
      <c r="BK1784" s="5"/>
      <c r="BO1784" s="5"/>
      <c r="BP1784" s="5"/>
      <c r="BT1784" s="5"/>
      <c r="BU1784" s="5"/>
      <c r="BY1784" s="5"/>
      <c r="BZ1784" s="5"/>
      <c r="CD1784" s="5"/>
      <c r="CE1784" s="5"/>
      <c r="CI1784" s="5"/>
      <c r="CJ1784" s="5"/>
      <c r="CN1784" s="5"/>
      <c r="CO1784" s="5"/>
      <c r="CS1784" s="5"/>
      <c r="CT1784" s="5"/>
      <c r="CX1784" s="5"/>
      <c r="CY1784" s="5"/>
      <c r="DC1784" s="5"/>
      <c r="DD1784" s="5"/>
      <c r="DH1784" s="5"/>
      <c r="DI1784" s="5"/>
      <c r="DM1784" s="5"/>
      <c r="DN1784" s="5"/>
      <c r="DR1784" s="30"/>
    </row>
    <row r="1785" spans="1:122" ht="13.5" customHeight="1" x14ac:dyDescent="0.15">
      <c r="A1785" s="20">
        <v>1782</v>
      </c>
      <c r="V1785" s="52"/>
      <c r="AQ1785" s="27"/>
      <c r="AS1785" s="3"/>
      <c r="AT1785" s="4"/>
      <c r="AZ1785" s="5"/>
      <c r="BA1785" s="5"/>
      <c r="BD1785" s="6"/>
      <c r="BE1785" s="5"/>
      <c r="BF1785" s="5"/>
      <c r="BJ1785" s="5"/>
      <c r="BK1785" s="5"/>
      <c r="BO1785" s="5"/>
      <c r="BP1785" s="5"/>
      <c r="BT1785" s="5"/>
      <c r="BU1785" s="5"/>
      <c r="BY1785" s="5"/>
      <c r="BZ1785" s="5"/>
      <c r="CD1785" s="5"/>
      <c r="CE1785" s="5"/>
      <c r="CI1785" s="5"/>
      <c r="CJ1785" s="5"/>
      <c r="CN1785" s="5"/>
      <c r="CO1785" s="5"/>
      <c r="CS1785" s="5"/>
      <c r="CT1785" s="5"/>
      <c r="CX1785" s="5"/>
      <c r="CY1785" s="5"/>
      <c r="DC1785" s="5"/>
      <c r="DD1785" s="5"/>
      <c r="DH1785" s="5"/>
      <c r="DI1785" s="5"/>
      <c r="DM1785" s="5"/>
      <c r="DN1785" s="5"/>
      <c r="DR1785" s="30"/>
    </row>
    <row r="1786" spans="1:122" ht="13.5" customHeight="1" x14ac:dyDescent="0.15">
      <c r="A1786" s="20">
        <v>1783</v>
      </c>
      <c r="V1786" s="52"/>
      <c r="AQ1786" s="27"/>
      <c r="AS1786" s="3"/>
      <c r="AT1786" s="4"/>
      <c r="AZ1786" s="5"/>
      <c r="BA1786" s="5"/>
      <c r="BD1786" s="6"/>
      <c r="BE1786" s="5"/>
      <c r="BF1786" s="5"/>
      <c r="BJ1786" s="5"/>
      <c r="BK1786" s="5"/>
      <c r="BO1786" s="5"/>
      <c r="BP1786" s="5"/>
      <c r="BT1786" s="5"/>
      <c r="BU1786" s="5"/>
      <c r="BY1786" s="5"/>
      <c r="BZ1786" s="5"/>
      <c r="CD1786" s="5"/>
      <c r="CE1786" s="5"/>
      <c r="CI1786" s="5"/>
      <c r="CJ1786" s="5"/>
      <c r="CN1786" s="5"/>
      <c r="CO1786" s="5"/>
      <c r="CS1786" s="5"/>
      <c r="CT1786" s="5"/>
      <c r="CX1786" s="5"/>
      <c r="CY1786" s="5"/>
      <c r="DC1786" s="5"/>
      <c r="DD1786" s="5"/>
      <c r="DH1786" s="5"/>
      <c r="DI1786" s="5"/>
      <c r="DM1786" s="5"/>
      <c r="DN1786" s="5"/>
      <c r="DR1786" s="30"/>
    </row>
    <row r="1787" spans="1:122" ht="13.5" customHeight="1" x14ac:dyDescent="0.15">
      <c r="A1787" s="20">
        <v>1784</v>
      </c>
      <c r="V1787" s="52"/>
      <c r="AQ1787" s="27"/>
      <c r="AS1787" s="3"/>
      <c r="AT1787" s="4"/>
      <c r="AZ1787" s="5"/>
      <c r="BA1787" s="5"/>
      <c r="BD1787" s="6"/>
      <c r="BE1787" s="5"/>
      <c r="BF1787" s="5"/>
      <c r="BJ1787" s="5"/>
      <c r="BK1787" s="5"/>
      <c r="BO1787" s="5"/>
      <c r="BP1787" s="5"/>
      <c r="BT1787" s="5"/>
      <c r="BU1787" s="5"/>
      <c r="BY1787" s="5"/>
      <c r="BZ1787" s="5"/>
      <c r="CD1787" s="5"/>
      <c r="CE1787" s="5"/>
      <c r="CI1787" s="5"/>
      <c r="CJ1787" s="5"/>
      <c r="CN1787" s="5"/>
      <c r="CO1787" s="5"/>
      <c r="CS1787" s="5"/>
      <c r="CT1787" s="5"/>
      <c r="CX1787" s="5"/>
      <c r="CY1787" s="5"/>
      <c r="DC1787" s="5"/>
      <c r="DD1787" s="5"/>
      <c r="DH1787" s="5"/>
      <c r="DI1787" s="5"/>
      <c r="DM1787" s="5"/>
      <c r="DN1787" s="5"/>
      <c r="DR1787" s="30"/>
    </row>
    <row r="1788" spans="1:122" ht="13.5" customHeight="1" x14ac:dyDescent="0.15">
      <c r="A1788" s="20">
        <v>1785</v>
      </c>
      <c r="V1788" s="52"/>
      <c r="AQ1788" s="27"/>
      <c r="AS1788" s="3"/>
      <c r="AT1788" s="4"/>
      <c r="AZ1788" s="5"/>
      <c r="BA1788" s="5"/>
      <c r="BD1788" s="6"/>
      <c r="BE1788" s="5"/>
      <c r="BF1788" s="5"/>
      <c r="BJ1788" s="5"/>
      <c r="BK1788" s="5"/>
      <c r="BO1788" s="5"/>
      <c r="BP1788" s="5"/>
      <c r="BT1788" s="5"/>
      <c r="BU1788" s="5"/>
      <c r="BY1788" s="5"/>
      <c r="BZ1788" s="5"/>
      <c r="CD1788" s="5"/>
      <c r="CE1788" s="5"/>
      <c r="CI1788" s="5"/>
      <c r="CJ1788" s="5"/>
      <c r="CN1788" s="5"/>
      <c r="CO1788" s="5"/>
      <c r="CS1788" s="5"/>
      <c r="CT1788" s="5"/>
      <c r="CX1788" s="5"/>
      <c r="CY1788" s="5"/>
      <c r="DC1788" s="5"/>
      <c r="DD1788" s="5"/>
      <c r="DH1788" s="5"/>
      <c r="DI1788" s="5"/>
      <c r="DM1788" s="5"/>
      <c r="DN1788" s="5"/>
      <c r="DR1788" s="30"/>
    </row>
    <row r="1789" spans="1:122" ht="13.5" customHeight="1" x14ac:dyDescent="0.15">
      <c r="A1789" s="20">
        <v>1786</v>
      </c>
      <c r="V1789" s="52"/>
      <c r="AQ1789" s="27"/>
      <c r="AS1789" s="3"/>
      <c r="AT1789" s="4"/>
      <c r="AZ1789" s="5"/>
      <c r="BA1789" s="5"/>
      <c r="BD1789" s="6"/>
      <c r="BE1789" s="5"/>
      <c r="BF1789" s="5"/>
      <c r="BJ1789" s="5"/>
      <c r="BK1789" s="5"/>
      <c r="BO1789" s="5"/>
      <c r="BP1789" s="5"/>
      <c r="BT1789" s="5"/>
      <c r="BU1789" s="5"/>
      <c r="BY1789" s="5"/>
      <c r="BZ1789" s="5"/>
      <c r="CD1789" s="5"/>
      <c r="CE1789" s="5"/>
      <c r="CI1789" s="5"/>
      <c r="CJ1789" s="5"/>
      <c r="CN1789" s="5"/>
      <c r="CO1789" s="5"/>
      <c r="CS1789" s="5"/>
      <c r="CT1789" s="5"/>
      <c r="CX1789" s="5"/>
      <c r="CY1789" s="5"/>
      <c r="DC1789" s="5"/>
      <c r="DD1789" s="5"/>
      <c r="DH1789" s="5"/>
      <c r="DI1789" s="5"/>
      <c r="DM1789" s="5"/>
      <c r="DN1789" s="5"/>
      <c r="DR1789" s="30"/>
    </row>
    <row r="1790" spans="1:122" ht="13.5" customHeight="1" x14ac:dyDescent="0.15">
      <c r="A1790" s="20">
        <v>1787</v>
      </c>
      <c r="V1790" s="52"/>
      <c r="AQ1790" s="27"/>
      <c r="AS1790" s="3"/>
      <c r="AT1790" s="4"/>
      <c r="AZ1790" s="5"/>
      <c r="BA1790" s="5"/>
      <c r="BD1790" s="6"/>
      <c r="BE1790" s="5"/>
      <c r="BF1790" s="5"/>
      <c r="BJ1790" s="5"/>
      <c r="BK1790" s="5"/>
      <c r="BO1790" s="5"/>
      <c r="BP1790" s="5"/>
      <c r="BT1790" s="5"/>
      <c r="BU1790" s="5"/>
      <c r="BY1790" s="5"/>
      <c r="BZ1790" s="5"/>
      <c r="CD1790" s="5"/>
      <c r="CE1790" s="5"/>
      <c r="CI1790" s="5"/>
      <c r="CJ1790" s="5"/>
      <c r="CN1790" s="5"/>
      <c r="CO1790" s="5"/>
      <c r="CS1790" s="5"/>
      <c r="CT1790" s="5"/>
      <c r="CX1790" s="5"/>
      <c r="CY1790" s="5"/>
      <c r="DC1790" s="5"/>
      <c r="DD1790" s="5"/>
      <c r="DH1790" s="5"/>
      <c r="DI1790" s="5"/>
      <c r="DM1790" s="5"/>
      <c r="DN1790" s="5"/>
      <c r="DR1790" s="30"/>
    </row>
    <row r="1791" spans="1:122" ht="13.5" customHeight="1" x14ac:dyDescent="0.15">
      <c r="A1791" s="20">
        <v>1788</v>
      </c>
      <c r="V1791" s="52"/>
      <c r="AQ1791" s="27"/>
      <c r="AS1791" s="3"/>
      <c r="AT1791" s="4"/>
      <c r="AZ1791" s="5"/>
      <c r="BA1791" s="5"/>
      <c r="BD1791" s="6"/>
      <c r="BE1791" s="5"/>
      <c r="BF1791" s="5"/>
      <c r="BJ1791" s="5"/>
      <c r="BK1791" s="5"/>
      <c r="BO1791" s="5"/>
      <c r="BP1791" s="5"/>
      <c r="BT1791" s="5"/>
      <c r="BU1791" s="5"/>
      <c r="BY1791" s="5"/>
      <c r="BZ1791" s="5"/>
      <c r="CD1791" s="5"/>
      <c r="CE1791" s="5"/>
      <c r="CI1791" s="5"/>
      <c r="CJ1791" s="5"/>
      <c r="CN1791" s="5"/>
      <c r="CO1791" s="5"/>
      <c r="CS1791" s="5"/>
      <c r="CT1791" s="5"/>
      <c r="CX1791" s="5"/>
      <c r="CY1791" s="5"/>
      <c r="DC1791" s="5"/>
      <c r="DD1791" s="5"/>
      <c r="DH1791" s="5"/>
      <c r="DI1791" s="5"/>
      <c r="DM1791" s="5"/>
      <c r="DN1791" s="5"/>
      <c r="DR1791" s="30"/>
    </row>
    <row r="1792" spans="1:122" ht="13.5" customHeight="1" x14ac:dyDescent="0.15">
      <c r="A1792" s="20">
        <v>1789</v>
      </c>
      <c r="V1792" s="52"/>
      <c r="AQ1792" s="27"/>
      <c r="AS1792" s="3"/>
      <c r="AT1792" s="4"/>
      <c r="AZ1792" s="5"/>
      <c r="BA1792" s="5"/>
      <c r="BD1792" s="6"/>
      <c r="BE1792" s="5"/>
      <c r="BF1792" s="5"/>
      <c r="BJ1792" s="5"/>
      <c r="BK1792" s="5"/>
      <c r="BO1792" s="5"/>
      <c r="BP1792" s="5"/>
      <c r="BT1792" s="5"/>
      <c r="BU1792" s="5"/>
      <c r="BY1792" s="5"/>
      <c r="BZ1792" s="5"/>
      <c r="CD1792" s="5"/>
      <c r="CE1792" s="5"/>
      <c r="CI1792" s="5"/>
      <c r="CJ1792" s="5"/>
      <c r="CN1792" s="5"/>
      <c r="CO1792" s="5"/>
      <c r="CS1792" s="5"/>
      <c r="CT1792" s="5"/>
      <c r="CX1792" s="5"/>
      <c r="CY1792" s="5"/>
      <c r="DC1792" s="5"/>
      <c r="DD1792" s="5"/>
      <c r="DH1792" s="5"/>
      <c r="DI1792" s="5"/>
      <c r="DM1792" s="5"/>
      <c r="DN1792" s="5"/>
      <c r="DR1792" s="30"/>
    </row>
    <row r="1793" spans="1:122" ht="13.5" customHeight="1" x14ac:dyDescent="0.15">
      <c r="A1793" s="20">
        <v>1790</v>
      </c>
      <c r="V1793" s="52"/>
      <c r="AQ1793" s="27"/>
      <c r="AS1793" s="3"/>
      <c r="AT1793" s="4"/>
      <c r="AZ1793" s="5"/>
      <c r="BA1793" s="5"/>
      <c r="BD1793" s="6"/>
      <c r="BE1793" s="5"/>
      <c r="BF1793" s="5"/>
      <c r="BJ1793" s="5"/>
      <c r="BK1793" s="5"/>
      <c r="BO1793" s="5"/>
      <c r="BP1793" s="5"/>
      <c r="BT1793" s="5"/>
      <c r="BU1793" s="5"/>
      <c r="BY1793" s="5"/>
      <c r="BZ1793" s="5"/>
      <c r="CD1793" s="5"/>
      <c r="CE1793" s="5"/>
      <c r="CI1793" s="5"/>
      <c r="CJ1793" s="5"/>
      <c r="CN1793" s="5"/>
      <c r="CO1793" s="5"/>
      <c r="CS1793" s="5"/>
      <c r="CT1793" s="5"/>
      <c r="CX1793" s="5"/>
      <c r="CY1793" s="5"/>
      <c r="DC1793" s="5"/>
      <c r="DD1793" s="5"/>
      <c r="DH1793" s="5"/>
      <c r="DI1793" s="5"/>
      <c r="DM1793" s="5"/>
      <c r="DN1793" s="5"/>
      <c r="DR1793" s="30"/>
    </row>
    <row r="1794" spans="1:122" ht="13.5" customHeight="1" x14ac:dyDescent="0.15">
      <c r="A1794" s="20">
        <v>1791</v>
      </c>
      <c r="V1794" s="52"/>
      <c r="AQ1794" s="27"/>
      <c r="AS1794" s="3"/>
      <c r="AT1794" s="4"/>
      <c r="AZ1794" s="5"/>
      <c r="BA1794" s="5"/>
      <c r="BD1794" s="6"/>
      <c r="BE1794" s="5"/>
      <c r="BF1794" s="5"/>
      <c r="BJ1794" s="5"/>
      <c r="BK1794" s="5"/>
      <c r="BO1794" s="5"/>
      <c r="BP1794" s="5"/>
      <c r="BT1794" s="5"/>
      <c r="BU1794" s="5"/>
      <c r="BY1794" s="5"/>
      <c r="BZ1794" s="5"/>
      <c r="CD1794" s="5"/>
      <c r="CE1794" s="5"/>
      <c r="CI1794" s="5"/>
      <c r="CJ1794" s="5"/>
      <c r="CN1794" s="5"/>
      <c r="CO1794" s="5"/>
      <c r="CS1794" s="5"/>
      <c r="CT1794" s="5"/>
      <c r="CX1794" s="5"/>
      <c r="CY1794" s="5"/>
      <c r="DC1794" s="5"/>
      <c r="DD1794" s="5"/>
      <c r="DH1794" s="5"/>
      <c r="DI1794" s="5"/>
      <c r="DM1794" s="5"/>
      <c r="DN1794" s="5"/>
      <c r="DR1794" s="30"/>
    </row>
    <row r="1795" spans="1:122" ht="13.5" customHeight="1" x14ac:dyDescent="0.15">
      <c r="A1795" s="20">
        <v>1792</v>
      </c>
      <c r="V1795" s="52"/>
      <c r="AQ1795" s="27"/>
      <c r="AS1795" s="3"/>
      <c r="AT1795" s="4"/>
      <c r="AZ1795" s="5"/>
      <c r="BA1795" s="5"/>
      <c r="BD1795" s="6"/>
      <c r="BE1795" s="5"/>
      <c r="BF1795" s="5"/>
      <c r="BJ1795" s="5"/>
      <c r="BK1795" s="5"/>
      <c r="BO1795" s="5"/>
      <c r="BP1795" s="5"/>
      <c r="BT1795" s="5"/>
      <c r="BU1795" s="5"/>
      <c r="BY1795" s="5"/>
      <c r="BZ1795" s="5"/>
      <c r="CD1795" s="5"/>
      <c r="CE1795" s="5"/>
      <c r="CI1795" s="5"/>
      <c r="CJ1795" s="5"/>
      <c r="CN1795" s="5"/>
      <c r="CO1795" s="5"/>
      <c r="CS1795" s="5"/>
      <c r="CT1795" s="5"/>
      <c r="CX1795" s="5"/>
      <c r="CY1795" s="5"/>
      <c r="DC1795" s="5"/>
      <c r="DD1795" s="5"/>
      <c r="DH1795" s="5"/>
      <c r="DI1795" s="5"/>
      <c r="DM1795" s="5"/>
      <c r="DN1795" s="5"/>
      <c r="DR1795" s="30"/>
    </row>
    <row r="1796" spans="1:122" ht="13.5" customHeight="1" x14ac:dyDescent="0.15">
      <c r="A1796" s="20">
        <v>1793</v>
      </c>
      <c r="V1796" s="52"/>
      <c r="AQ1796" s="27"/>
      <c r="AS1796" s="3"/>
      <c r="AT1796" s="4"/>
      <c r="AZ1796" s="5"/>
      <c r="BA1796" s="5"/>
      <c r="BD1796" s="6"/>
      <c r="BE1796" s="5"/>
      <c r="BF1796" s="5"/>
      <c r="BJ1796" s="5"/>
      <c r="BK1796" s="5"/>
      <c r="BO1796" s="5"/>
      <c r="BP1796" s="5"/>
      <c r="BT1796" s="5"/>
      <c r="BU1796" s="5"/>
      <c r="BY1796" s="5"/>
      <c r="BZ1796" s="5"/>
      <c r="CD1796" s="5"/>
      <c r="CE1796" s="5"/>
      <c r="CI1796" s="5"/>
      <c r="CJ1796" s="5"/>
      <c r="CN1796" s="5"/>
      <c r="CO1796" s="5"/>
      <c r="CS1796" s="5"/>
      <c r="CT1796" s="5"/>
      <c r="CX1796" s="5"/>
      <c r="CY1796" s="5"/>
      <c r="DC1796" s="5"/>
      <c r="DD1796" s="5"/>
      <c r="DH1796" s="5"/>
      <c r="DI1796" s="5"/>
      <c r="DM1796" s="5"/>
      <c r="DN1796" s="5"/>
      <c r="DR1796" s="30"/>
    </row>
    <row r="1797" spans="1:122" ht="13.5" customHeight="1" x14ac:dyDescent="0.15">
      <c r="A1797" s="20">
        <v>1794</v>
      </c>
      <c r="V1797" s="52"/>
      <c r="AQ1797" s="27"/>
      <c r="AS1797" s="3"/>
      <c r="AT1797" s="4"/>
      <c r="AZ1797" s="5"/>
      <c r="BA1797" s="5"/>
      <c r="BD1797" s="6"/>
      <c r="BE1797" s="5"/>
      <c r="BF1797" s="5"/>
      <c r="BJ1797" s="5"/>
      <c r="BK1797" s="5"/>
      <c r="BO1797" s="5"/>
      <c r="BP1797" s="5"/>
      <c r="BT1797" s="5"/>
      <c r="BU1797" s="5"/>
      <c r="BY1797" s="5"/>
      <c r="BZ1797" s="5"/>
      <c r="CD1797" s="5"/>
      <c r="CE1797" s="5"/>
      <c r="CI1797" s="5"/>
      <c r="CJ1797" s="5"/>
      <c r="CN1797" s="5"/>
      <c r="CO1797" s="5"/>
      <c r="CS1797" s="5"/>
      <c r="CT1797" s="5"/>
      <c r="CX1797" s="5"/>
      <c r="CY1797" s="5"/>
      <c r="DC1797" s="5"/>
      <c r="DD1797" s="5"/>
      <c r="DH1797" s="5"/>
      <c r="DI1797" s="5"/>
      <c r="DM1797" s="5"/>
      <c r="DN1797" s="5"/>
      <c r="DR1797" s="30"/>
    </row>
    <row r="1798" spans="1:122" ht="13.5" customHeight="1" x14ac:dyDescent="0.15">
      <c r="A1798" s="20">
        <v>1795</v>
      </c>
      <c r="V1798" s="52"/>
      <c r="AQ1798" s="27"/>
      <c r="AS1798" s="3"/>
      <c r="AT1798" s="4"/>
      <c r="AZ1798" s="5"/>
      <c r="BA1798" s="5"/>
      <c r="BD1798" s="6"/>
      <c r="BE1798" s="5"/>
      <c r="BF1798" s="5"/>
      <c r="BJ1798" s="5"/>
      <c r="BK1798" s="5"/>
      <c r="BO1798" s="5"/>
      <c r="BP1798" s="5"/>
      <c r="BT1798" s="5"/>
      <c r="BU1798" s="5"/>
      <c r="BY1798" s="5"/>
      <c r="BZ1798" s="5"/>
      <c r="CD1798" s="5"/>
      <c r="CE1798" s="5"/>
      <c r="CI1798" s="5"/>
      <c r="CJ1798" s="5"/>
      <c r="CN1798" s="5"/>
      <c r="CO1798" s="5"/>
      <c r="CS1798" s="5"/>
      <c r="CT1798" s="5"/>
      <c r="CX1798" s="5"/>
      <c r="CY1798" s="5"/>
      <c r="DC1798" s="5"/>
      <c r="DD1798" s="5"/>
      <c r="DH1798" s="5"/>
      <c r="DI1798" s="5"/>
      <c r="DM1798" s="5"/>
      <c r="DN1798" s="5"/>
      <c r="DR1798" s="30"/>
    </row>
    <row r="1799" spans="1:122" ht="13.5" customHeight="1" x14ac:dyDescent="0.15">
      <c r="A1799" s="20">
        <v>1796</v>
      </c>
      <c r="V1799" s="52"/>
      <c r="AQ1799" s="27"/>
      <c r="AS1799" s="3"/>
      <c r="AT1799" s="4"/>
      <c r="AZ1799" s="5"/>
      <c r="BA1799" s="5"/>
      <c r="BD1799" s="6"/>
      <c r="BE1799" s="5"/>
      <c r="BF1799" s="5"/>
      <c r="BJ1799" s="5"/>
      <c r="BK1799" s="5"/>
      <c r="BO1799" s="5"/>
      <c r="BP1799" s="5"/>
      <c r="BT1799" s="5"/>
      <c r="BU1799" s="5"/>
      <c r="BY1799" s="5"/>
      <c r="BZ1799" s="5"/>
      <c r="CD1799" s="5"/>
      <c r="CE1799" s="5"/>
      <c r="CI1799" s="5"/>
      <c r="CJ1799" s="5"/>
      <c r="CN1799" s="5"/>
      <c r="CO1799" s="5"/>
      <c r="CS1799" s="5"/>
      <c r="CT1799" s="5"/>
      <c r="CX1799" s="5"/>
      <c r="CY1799" s="5"/>
      <c r="DC1799" s="5"/>
      <c r="DD1799" s="5"/>
      <c r="DH1799" s="5"/>
      <c r="DI1799" s="5"/>
      <c r="DM1799" s="5"/>
      <c r="DN1799" s="5"/>
      <c r="DR1799" s="30"/>
    </row>
    <row r="1800" spans="1:122" ht="13.5" customHeight="1" x14ac:dyDescent="0.15">
      <c r="A1800" s="20">
        <v>1797</v>
      </c>
      <c r="V1800" s="52"/>
      <c r="AQ1800" s="27"/>
      <c r="AS1800" s="3"/>
      <c r="AT1800" s="4"/>
      <c r="AZ1800" s="5"/>
      <c r="BA1800" s="5"/>
      <c r="BD1800" s="6"/>
      <c r="BE1800" s="5"/>
      <c r="BF1800" s="5"/>
      <c r="BJ1800" s="5"/>
      <c r="BK1800" s="5"/>
      <c r="BO1800" s="5"/>
      <c r="BP1800" s="5"/>
      <c r="BT1800" s="5"/>
      <c r="BU1800" s="5"/>
      <c r="BY1800" s="5"/>
      <c r="BZ1800" s="5"/>
      <c r="CD1800" s="5"/>
      <c r="CE1800" s="5"/>
      <c r="CI1800" s="5"/>
      <c r="CJ1800" s="5"/>
      <c r="CN1800" s="5"/>
      <c r="CO1800" s="5"/>
      <c r="CS1800" s="5"/>
      <c r="CT1800" s="5"/>
      <c r="CX1800" s="5"/>
      <c r="CY1800" s="5"/>
      <c r="DC1800" s="5"/>
      <c r="DD1800" s="5"/>
      <c r="DH1800" s="5"/>
      <c r="DI1800" s="5"/>
      <c r="DM1800" s="5"/>
      <c r="DN1800" s="5"/>
      <c r="DR1800" s="30"/>
    </row>
    <row r="1801" spans="1:122" ht="13.5" customHeight="1" x14ac:dyDescent="0.15">
      <c r="A1801" s="20">
        <v>1798</v>
      </c>
      <c r="V1801" s="52"/>
      <c r="AQ1801" s="27"/>
      <c r="AS1801" s="3"/>
      <c r="AT1801" s="4"/>
      <c r="AZ1801" s="5"/>
      <c r="BA1801" s="5"/>
      <c r="BD1801" s="6"/>
      <c r="BE1801" s="5"/>
      <c r="BF1801" s="5"/>
      <c r="BJ1801" s="5"/>
      <c r="BK1801" s="5"/>
      <c r="BO1801" s="5"/>
      <c r="BP1801" s="5"/>
      <c r="BT1801" s="5"/>
      <c r="BU1801" s="5"/>
      <c r="BY1801" s="5"/>
      <c r="BZ1801" s="5"/>
      <c r="CD1801" s="5"/>
      <c r="CE1801" s="5"/>
      <c r="CI1801" s="5"/>
      <c r="CJ1801" s="5"/>
      <c r="CN1801" s="5"/>
      <c r="CO1801" s="5"/>
      <c r="CS1801" s="5"/>
      <c r="CT1801" s="5"/>
      <c r="CX1801" s="5"/>
      <c r="CY1801" s="5"/>
      <c r="DC1801" s="5"/>
      <c r="DD1801" s="5"/>
      <c r="DH1801" s="5"/>
      <c r="DI1801" s="5"/>
      <c r="DM1801" s="5"/>
      <c r="DN1801" s="5"/>
      <c r="DR1801" s="30"/>
    </row>
    <row r="1802" spans="1:122" ht="13.5" customHeight="1" x14ac:dyDescent="0.15">
      <c r="A1802" s="20">
        <v>1799</v>
      </c>
      <c r="V1802" s="52"/>
      <c r="AQ1802" s="27"/>
      <c r="AS1802" s="3"/>
      <c r="AT1802" s="4"/>
      <c r="AZ1802" s="5"/>
      <c r="BA1802" s="5"/>
      <c r="BD1802" s="6"/>
      <c r="BE1802" s="5"/>
      <c r="BF1802" s="5"/>
      <c r="BJ1802" s="5"/>
      <c r="BK1802" s="5"/>
      <c r="BO1802" s="5"/>
      <c r="BP1802" s="5"/>
      <c r="BT1802" s="5"/>
      <c r="BU1802" s="5"/>
      <c r="BY1802" s="5"/>
      <c r="BZ1802" s="5"/>
      <c r="CD1802" s="5"/>
      <c r="CE1802" s="5"/>
      <c r="CI1802" s="5"/>
      <c r="CJ1802" s="5"/>
      <c r="CN1802" s="5"/>
      <c r="CO1802" s="5"/>
      <c r="CS1802" s="5"/>
      <c r="CT1802" s="5"/>
      <c r="CX1802" s="5"/>
      <c r="CY1802" s="5"/>
      <c r="DC1802" s="5"/>
      <c r="DD1802" s="5"/>
      <c r="DH1802" s="5"/>
      <c r="DI1802" s="5"/>
      <c r="DM1802" s="5"/>
      <c r="DN1802" s="5"/>
      <c r="DR1802" s="30"/>
    </row>
    <row r="1803" spans="1:122" ht="13.5" customHeight="1" x14ac:dyDescent="0.15">
      <c r="A1803" s="20">
        <v>1800</v>
      </c>
      <c r="V1803" s="52"/>
      <c r="AQ1803" s="27"/>
      <c r="AS1803" s="3"/>
      <c r="AT1803" s="4"/>
      <c r="AZ1803" s="5"/>
      <c r="BA1803" s="5"/>
      <c r="BD1803" s="6"/>
      <c r="BE1803" s="5"/>
      <c r="BF1803" s="5"/>
      <c r="BJ1803" s="5"/>
      <c r="BK1803" s="5"/>
      <c r="BO1803" s="5"/>
      <c r="BP1803" s="5"/>
      <c r="BT1803" s="5"/>
      <c r="BU1803" s="5"/>
      <c r="BY1803" s="5"/>
      <c r="BZ1803" s="5"/>
      <c r="CD1803" s="5"/>
      <c r="CE1803" s="5"/>
      <c r="CI1803" s="5"/>
      <c r="CJ1803" s="5"/>
      <c r="CN1803" s="5"/>
      <c r="CO1803" s="5"/>
      <c r="CS1803" s="5"/>
      <c r="CT1803" s="5"/>
      <c r="CX1803" s="5"/>
      <c r="CY1803" s="5"/>
      <c r="DC1803" s="5"/>
      <c r="DD1803" s="5"/>
      <c r="DH1803" s="5"/>
      <c r="DI1803" s="5"/>
      <c r="DM1803" s="5"/>
      <c r="DN1803" s="5"/>
      <c r="DR1803" s="30"/>
    </row>
    <row r="1804" spans="1:122" ht="13.5" customHeight="1" x14ac:dyDescent="0.15">
      <c r="A1804" s="20">
        <v>1801</v>
      </c>
      <c r="V1804" s="52"/>
      <c r="AQ1804" s="27"/>
      <c r="AS1804" s="3"/>
      <c r="AT1804" s="4"/>
      <c r="AZ1804" s="5"/>
      <c r="BA1804" s="5"/>
      <c r="BD1804" s="6"/>
      <c r="BE1804" s="5"/>
      <c r="BF1804" s="5"/>
      <c r="BJ1804" s="5"/>
      <c r="BK1804" s="5"/>
      <c r="BO1804" s="5"/>
      <c r="BP1804" s="5"/>
      <c r="BT1804" s="5"/>
      <c r="BU1804" s="5"/>
      <c r="BY1804" s="5"/>
      <c r="BZ1804" s="5"/>
      <c r="CD1804" s="5"/>
      <c r="CE1804" s="5"/>
      <c r="CI1804" s="5"/>
      <c r="CJ1804" s="5"/>
      <c r="CN1804" s="5"/>
      <c r="CO1804" s="5"/>
      <c r="CS1804" s="5"/>
      <c r="CT1804" s="5"/>
      <c r="CX1804" s="5"/>
      <c r="CY1804" s="5"/>
      <c r="DC1804" s="5"/>
      <c r="DD1804" s="5"/>
      <c r="DH1804" s="5"/>
      <c r="DI1804" s="5"/>
      <c r="DM1804" s="5"/>
      <c r="DN1804" s="5"/>
      <c r="DR1804" s="30"/>
    </row>
    <row r="1805" spans="1:122" ht="13.5" customHeight="1" x14ac:dyDescent="0.15">
      <c r="A1805" s="20">
        <v>1802</v>
      </c>
      <c r="V1805" s="52"/>
      <c r="AQ1805" s="27"/>
      <c r="AS1805" s="3"/>
      <c r="AT1805" s="4"/>
      <c r="AZ1805" s="5"/>
      <c r="BA1805" s="5"/>
      <c r="BD1805" s="6"/>
      <c r="BE1805" s="5"/>
      <c r="BF1805" s="5"/>
      <c r="BJ1805" s="5"/>
      <c r="BK1805" s="5"/>
      <c r="BO1805" s="5"/>
      <c r="BP1805" s="5"/>
      <c r="BT1805" s="5"/>
      <c r="BU1805" s="5"/>
      <c r="BY1805" s="5"/>
      <c r="BZ1805" s="5"/>
      <c r="CD1805" s="5"/>
      <c r="CE1805" s="5"/>
      <c r="CI1805" s="5"/>
      <c r="CJ1805" s="5"/>
      <c r="CN1805" s="5"/>
      <c r="CO1805" s="5"/>
      <c r="CS1805" s="5"/>
      <c r="CT1805" s="5"/>
      <c r="CX1805" s="5"/>
      <c r="CY1805" s="5"/>
      <c r="DC1805" s="5"/>
      <c r="DD1805" s="5"/>
      <c r="DH1805" s="5"/>
      <c r="DI1805" s="5"/>
      <c r="DM1805" s="5"/>
      <c r="DN1805" s="5"/>
      <c r="DR1805" s="30"/>
    </row>
    <row r="1806" spans="1:122" ht="13.5" customHeight="1" x14ac:dyDescent="0.15">
      <c r="A1806" s="20">
        <v>1803</v>
      </c>
      <c r="V1806" s="52"/>
      <c r="AQ1806" s="27"/>
      <c r="AS1806" s="3"/>
      <c r="AT1806" s="4"/>
      <c r="AZ1806" s="5"/>
      <c r="BA1806" s="5"/>
      <c r="BD1806" s="6"/>
      <c r="BE1806" s="5"/>
      <c r="BF1806" s="5"/>
      <c r="BJ1806" s="5"/>
      <c r="BK1806" s="5"/>
      <c r="BO1806" s="5"/>
      <c r="BP1806" s="5"/>
      <c r="BT1806" s="5"/>
      <c r="BU1806" s="5"/>
      <c r="BY1806" s="5"/>
      <c r="BZ1806" s="5"/>
      <c r="CD1806" s="5"/>
      <c r="CE1806" s="5"/>
      <c r="CI1806" s="5"/>
      <c r="CJ1806" s="5"/>
      <c r="CN1806" s="5"/>
      <c r="CO1806" s="5"/>
      <c r="CS1806" s="5"/>
      <c r="CT1806" s="5"/>
      <c r="CX1806" s="5"/>
      <c r="CY1806" s="5"/>
      <c r="DC1806" s="5"/>
      <c r="DD1806" s="5"/>
      <c r="DH1806" s="5"/>
      <c r="DI1806" s="5"/>
      <c r="DM1806" s="5"/>
      <c r="DN1806" s="5"/>
      <c r="DR1806" s="30"/>
    </row>
    <row r="1807" spans="1:122" ht="13.5" customHeight="1" x14ac:dyDescent="0.15">
      <c r="A1807" s="20">
        <v>1804</v>
      </c>
      <c r="V1807" s="52"/>
      <c r="AQ1807" s="27"/>
      <c r="AS1807" s="3"/>
      <c r="AT1807" s="4"/>
      <c r="AZ1807" s="5"/>
      <c r="BA1807" s="5"/>
      <c r="BD1807" s="6"/>
      <c r="BE1807" s="5"/>
      <c r="BF1807" s="5"/>
      <c r="BJ1807" s="5"/>
      <c r="BK1807" s="5"/>
      <c r="BO1807" s="5"/>
      <c r="BP1807" s="5"/>
      <c r="BT1807" s="5"/>
      <c r="BU1807" s="5"/>
      <c r="BY1807" s="5"/>
      <c r="BZ1807" s="5"/>
      <c r="CD1807" s="5"/>
      <c r="CE1807" s="5"/>
      <c r="CI1807" s="5"/>
      <c r="CJ1807" s="5"/>
      <c r="CN1807" s="5"/>
      <c r="CO1807" s="5"/>
      <c r="CS1807" s="5"/>
      <c r="CT1807" s="5"/>
      <c r="CX1807" s="5"/>
      <c r="CY1807" s="5"/>
      <c r="DC1807" s="5"/>
      <c r="DD1807" s="5"/>
      <c r="DH1807" s="5"/>
      <c r="DI1807" s="5"/>
      <c r="DM1807" s="5"/>
      <c r="DN1807" s="5"/>
      <c r="DR1807" s="30"/>
    </row>
    <row r="1808" spans="1:122" ht="13.5" customHeight="1" x14ac:dyDescent="0.15">
      <c r="A1808" s="20">
        <v>1805</v>
      </c>
      <c r="V1808" s="52"/>
      <c r="AQ1808" s="27"/>
      <c r="AS1808" s="3"/>
      <c r="AT1808" s="4"/>
      <c r="AZ1808" s="5"/>
      <c r="BA1808" s="5"/>
      <c r="BD1808" s="6"/>
      <c r="BE1808" s="5"/>
      <c r="BF1808" s="5"/>
      <c r="BJ1808" s="5"/>
      <c r="BK1808" s="5"/>
      <c r="BO1808" s="5"/>
      <c r="BP1808" s="5"/>
      <c r="BT1808" s="5"/>
      <c r="BU1808" s="5"/>
      <c r="BY1808" s="5"/>
      <c r="BZ1808" s="5"/>
      <c r="CD1808" s="5"/>
      <c r="CE1808" s="5"/>
      <c r="CI1808" s="5"/>
      <c r="CJ1808" s="5"/>
      <c r="CN1808" s="5"/>
      <c r="CO1808" s="5"/>
      <c r="CS1808" s="5"/>
      <c r="CT1808" s="5"/>
      <c r="CX1808" s="5"/>
      <c r="CY1808" s="5"/>
      <c r="DC1808" s="5"/>
      <c r="DD1808" s="5"/>
      <c r="DH1808" s="5"/>
      <c r="DI1808" s="5"/>
      <c r="DM1808" s="5"/>
      <c r="DN1808" s="5"/>
      <c r="DR1808" s="30"/>
    </row>
    <row r="1809" spans="1:122" ht="13.5" customHeight="1" x14ac:dyDescent="0.15">
      <c r="A1809" s="20">
        <v>1806</v>
      </c>
      <c r="V1809" s="52"/>
      <c r="AQ1809" s="27"/>
      <c r="AS1809" s="3"/>
      <c r="AT1809" s="4"/>
      <c r="AZ1809" s="5"/>
      <c r="BA1809" s="5"/>
      <c r="BD1809" s="6"/>
      <c r="BE1809" s="5"/>
      <c r="BF1809" s="5"/>
      <c r="BJ1809" s="5"/>
      <c r="BK1809" s="5"/>
      <c r="BO1809" s="5"/>
      <c r="BP1809" s="5"/>
      <c r="BT1809" s="5"/>
      <c r="BU1809" s="5"/>
      <c r="BY1809" s="5"/>
      <c r="BZ1809" s="5"/>
      <c r="CD1809" s="5"/>
      <c r="CE1809" s="5"/>
      <c r="CI1809" s="5"/>
      <c r="CJ1809" s="5"/>
      <c r="CN1809" s="5"/>
      <c r="CO1809" s="5"/>
      <c r="CS1809" s="5"/>
      <c r="CT1809" s="5"/>
      <c r="CX1809" s="5"/>
      <c r="CY1809" s="5"/>
      <c r="DC1809" s="5"/>
      <c r="DD1809" s="5"/>
      <c r="DH1809" s="5"/>
      <c r="DI1809" s="5"/>
      <c r="DM1809" s="5"/>
      <c r="DN1809" s="5"/>
      <c r="DR1809" s="30"/>
    </row>
    <row r="1810" spans="1:122" ht="13.5" customHeight="1" x14ac:dyDescent="0.15">
      <c r="A1810" s="20">
        <v>1807</v>
      </c>
      <c r="V1810" s="52"/>
      <c r="AQ1810" s="27"/>
      <c r="AS1810" s="3"/>
      <c r="AT1810" s="4"/>
      <c r="AZ1810" s="5"/>
      <c r="BA1810" s="5"/>
      <c r="BD1810" s="6"/>
      <c r="BE1810" s="5"/>
      <c r="BF1810" s="5"/>
      <c r="BJ1810" s="5"/>
      <c r="BK1810" s="5"/>
      <c r="BO1810" s="5"/>
      <c r="BP1810" s="5"/>
      <c r="BT1810" s="5"/>
      <c r="BU1810" s="5"/>
      <c r="BY1810" s="5"/>
      <c r="BZ1810" s="5"/>
      <c r="CD1810" s="5"/>
      <c r="CE1810" s="5"/>
      <c r="CI1810" s="5"/>
      <c r="CJ1810" s="5"/>
      <c r="CN1810" s="5"/>
      <c r="CO1810" s="5"/>
      <c r="CS1810" s="5"/>
      <c r="CT1810" s="5"/>
      <c r="CX1810" s="5"/>
      <c r="CY1810" s="5"/>
      <c r="DC1810" s="5"/>
      <c r="DD1810" s="5"/>
      <c r="DH1810" s="5"/>
      <c r="DI1810" s="5"/>
      <c r="DM1810" s="5"/>
      <c r="DN1810" s="5"/>
      <c r="DR1810" s="30"/>
    </row>
    <row r="1811" spans="1:122" ht="13.5" customHeight="1" x14ac:dyDescent="0.15">
      <c r="A1811" s="20">
        <v>1808</v>
      </c>
      <c r="V1811" s="52"/>
      <c r="AQ1811" s="27"/>
      <c r="AS1811" s="3"/>
      <c r="AT1811" s="4"/>
      <c r="AZ1811" s="5"/>
      <c r="BA1811" s="5"/>
      <c r="BD1811" s="6"/>
      <c r="BE1811" s="5"/>
      <c r="BF1811" s="5"/>
      <c r="BJ1811" s="5"/>
      <c r="BK1811" s="5"/>
      <c r="BO1811" s="5"/>
      <c r="BP1811" s="5"/>
      <c r="BT1811" s="5"/>
      <c r="BU1811" s="5"/>
      <c r="BY1811" s="5"/>
      <c r="BZ1811" s="5"/>
      <c r="CD1811" s="5"/>
      <c r="CE1811" s="5"/>
      <c r="CI1811" s="5"/>
      <c r="CJ1811" s="5"/>
      <c r="CN1811" s="5"/>
      <c r="CO1811" s="5"/>
      <c r="CS1811" s="5"/>
      <c r="CT1811" s="5"/>
      <c r="CX1811" s="5"/>
      <c r="CY1811" s="5"/>
      <c r="DC1811" s="5"/>
      <c r="DD1811" s="5"/>
      <c r="DH1811" s="5"/>
      <c r="DI1811" s="5"/>
      <c r="DM1811" s="5"/>
      <c r="DN1811" s="5"/>
      <c r="DR1811" s="30"/>
    </row>
    <row r="1812" spans="1:122" ht="13.5" customHeight="1" x14ac:dyDescent="0.15">
      <c r="A1812" s="20">
        <v>1809</v>
      </c>
      <c r="V1812" s="52"/>
      <c r="AQ1812" s="27"/>
      <c r="AS1812" s="3"/>
      <c r="AT1812" s="4"/>
      <c r="AZ1812" s="5"/>
      <c r="BA1812" s="5"/>
      <c r="BD1812" s="6"/>
      <c r="BE1812" s="5"/>
      <c r="BF1812" s="5"/>
      <c r="BJ1812" s="5"/>
      <c r="BK1812" s="5"/>
      <c r="BO1812" s="5"/>
      <c r="BP1812" s="5"/>
      <c r="BT1812" s="5"/>
      <c r="BU1812" s="5"/>
      <c r="BY1812" s="5"/>
      <c r="BZ1812" s="5"/>
      <c r="CD1812" s="5"/>
      <c r="CE1812" s="5"/>
      <c r="CI1812" s="5"/>
      <c r="CJ1812" s="5"/>
      <c r="CN1812" s="5"/>
      <c r="CO1812" s="5"/>
      <c r="CS1812" s="5"/>
      <c r="CT1812" s="5"/>
      <c r="CX1812" s="5"/>
      <c r="CY1812" s="5"/>
      <c r="DC1812" s="5"/>
      <c r="DD1812" s="5"/>
      <c r="DH1812" s="5"/>
      <c r="DI1812" s="5"/>
      <c r="DM1812" s="5"/>
      <c r="DN1812" s="5"/>
      <c r="DR1812" s="30"/>
    </row>
    <row r="1813" spans="1:122" ht="13.5" customHeight="1" x14ac:dyDescent="0.15">
      <c r="A1813" s="20">
        <v>1810</v>
      </c>
      <c r="V1813" s="52"/>
      <c r="AQ1813" s="27"/>
      <c r="AS1813" s="3"/>
      <c r="AT1813" s="4"/>
      <c r="AZ1813" s="5"/>
      <c r="BA1813" s="5"/>
      <c r="BD1813" s="6"/>
      <c r="BE1813" s="5"/>
      <c r="BF1813" s="5"/>
      <c r="BJ1813" s="5"/>
      <c r="BK1813" s="5"/>
      <c r="BO1813" s="5"/>
      <c r="BP1813" s="5"/>
      <c r="BT1813" s="5"/>
      <c r="BU1813" s="5"/>
      <c r="BY1813" s="5"/>
      <c r="BZ1813" s="5"/>
      <c r="CD1813" s="5"/>
      <c r="CE1813" s="5"/>
      <c r="CI1813" s="5"/>
      <c r="CJ1813" s="5"/>
      <c r="CN1813" s="5"/>
      <c r="CO1813" s="5"/>
      <c r="CS1813" s="5"/>
      <c r="CT1813" s="5"/>
      <c r="CX1813" s="5"/>
      <c r="CY1813" s="5"/>
      <c r="DC1813" s="5"/>
      <c r="DD1813" s="5"/>
      <c r="DH1813" s="5"/>
      <c r="DI1813" s="5"/>
      <c r="DM1813" s="5"/>
      <c r="DN1813" s="5"/>
      <c r="DR1813" s="30"/>
    </row>
    <row r="1814" spans="1:122" ht="13.5" customHeight="1" x14ac:dyDescent="0.15">
      <c r="A1814" s="20">
        <v>1811</v>
      </c>
      <c r="V1814" s="52"/>
      <c r="AQ1814" s="27"/>
      <c r="AS1814" s="3"/>
      <c r="AT1814" s="4"/>
      <c r="AZ1814" s="5"/>
      <c r="BA1814" s="5"/>
      <c r="BD1814" s="6"/>
      <c r="BE1814" s="5"/>
      <c r="BF1814" s="5"/>
      <c r="BJ1814" s="5"/>
      <c r="BK1814" s="5"/>
      <c r="BO1814" s="5"/>
      <c r="BP1814" s="5"/>
      <c r="BT1814" s="5"/>
      <c r="BU1814" s="5"/>
      <c r="BY1814" s="5"/>
      <c r="BZ1814" s="5"/>
      <c r="CD1814" s="5"/>
      <c r="CE1814" s="5"/>
      <c r="CI1814" s="5"/>
      <c r="CJ1814" s="5"/>
      <c r="CN1814" s="5"/>
      <c r="CO1814" s="5"/>
      <c r="CS1814" s="5"/>
      <c r="CT1814" s="5"/>
      <c r="CX1814" s="5"/>
      <c r="CY1814" s="5"/>
      <c r="DC1814" s="5"/>
      <c r="DD1814" s="5"/>
      <c r="DH1814" s="5"/>
      <c r="DI1814" s="5"/>
      <c r="DM1814" s="5"/>
      <c r="DN1814" s="5"/>
      <c r="DR1814" s="30"/>
    </row>
    <row r="1815" spans="1:122" ht="13.5" customHeight="1" x14ac:dyDescent="0.15">
      <c r="A1815" s="20">
        <v>1812</v>
      </c>
      <c r="V1815" s="52"/>
      <c r="AQ1815" s="27"/>
      <c r="AS1815" s="3"/>
      <c r="AT1815" s="4"/>
      <c r="AZ1815" s="5"/>
      <c r="BA1815" s="5"/>
      <c r="BD1815" s="6"/>
      <c r="BE1815" s="5"/>
      <c r="BF1815" s="5"/>
      <c r="BJ1815" s="5"/>
      <c r="BK1815" s="5"/>
      <c r="BO1815" s="5"/>
      <c r="BP1815" s="5"/>
      <c r="BT1815" s="5"/>
      <c r="BU1815" s="5"/>
      <c r="BY1815" s="5"/>
      <c r="BZ1815" s="5"/>
      <c r="CD1815" s="5"/>
      <c r="CE1815" s="5"/>
      <c r="CI1815" s="5"/>
      <c r="CJ1815" s="5"/>
      <c r="CN1815" s="5"/>
      <c r="CO1815" s="5"/>
      <c r="CS1815" s="5"/>
      <c r="CT1815" s="5"/>
      <c r="CX1815" s="5"/>
      <c r="CY1815" s="5"/>
      <c r="DC1815" s="5"/>
      <c r="DD1815" s="5"/>
      <c r="DH1815" s="5"/>
      <c r="DI1815" s="5"/>
      <c r="DM1815" s="5"/>
      <c r="DN1815" s="5"/>
      <c r="DR1815" s="30"/>
    </row>
    <row r="1816" spans="1:122" ht="13.5" customHeight="1" x14ac:dyDescent="0.15">
      <c r="A1816" s="20">
        <v>1813</v>
      </c>
      <c r="V1816" s="52"/>
      <c r="AQ1816" s="27"/>
      <c r="AS1816" s="3"/>
      <c r="AT1816" s="4"/>
      <c r="AZ1816" s="5"/>
      <c r="BA1816" s="5"/>
      <c r="BD1816" s="6"/>
      <c r="BE1816" s="5"/>
      <c r="BF1816" s="5"/>
      <c r="BJ1816" s="5"/>
      <c r="BK1816" s="5"/>
      <c r="BO1816" s="5"/>
      <c r="BP1816" s="5"/>
      <c r="BT1816" s="5"/>
      <c r="BU1816" s="5"/>
      <c r="BY1816" s="5"/>
      <c r="BZ1816" s="5"/>
      <c r="CD1816" s="5"/>
      <c r="CE1816" s="5"/>
      <c r="CI1816" s="5"/>
      <c r="CJ1816" s="5"/>
      <c r="CN1816" s="5"/>
      <c r="CO1816" s="5"/>
      <c r="CS1816" s="5"/>
      <c r="CT1816" s="5"/>
      <c r="CX1816" s="5"/>
      <c r="CY1816" s="5"/>
      <c r="DC1816" s="5"/>
      <c r="DD1816" s="5"/>
      <c r="DH1816" s="5"/>
      <c r="DI1816" s="5"/>
      <c r="DM1816" s="5"/>
      <c r="DN1816" s="5"/>
      <c r="DR1816" s="30"/>
    </row>
    <row r="1817" spans="1:122" ht="13.5" customHeight="1" x14ac:dyDescent="0.15">
      <c r="A1817" s="20">
        <v>1814</v>
      </c>
      <c r="V1817" s="52"/>
      <c r="AQ1817" s="27"/>
      <c r="AS1817" s="3"/>
      <c r="AT1817" s="4"/>
      <c r="AZ1817" s="5"/>
      <c r="BA1817" s="5"/>
      <c r="BD1817" s="6"/>
      <c r="BE1817" s="5"/>
      <c r="BF1817" s="5"/>
      <c r="BJ1817" s="5"/>
      <c r="BK1817" s="5"/>
      <c r="BO1817" s="5"/>
      <c r="BP1817" s="5"/>
      <c r="BT1817" s="5"/>
      <c r="BU1817" s="5"/>
      <c r="BY1817" s="5"/>
      <c r="BZ1817" s="5"/>
      <c r="CD1817" s="5"/>
      <c r="CE1817" s="5"/>
      <c r="CI1817" s="5"/>
      <c r="CJ1817" s="5"/>
      <c r="CN1817" s="5"/>
      <c r="CO1817" s="5"/>
      <c r="CS1817" s="5"/>
      <c r="CT1817" s="5"/>
      <c r="CX1817" s="5"/>
      <c r="CY1817" s="5"/>
      <c r="DC1817" s="5"/>
      <c r="DD1817" s="5"/>
      <c r="DH1817" s="5"/>
      <c r="DI1817" s="5"/>
      <c r="DM1817" s="5"/>
      <c r="DN1817" s="5"/>
      <c r="DR1817" s="30"/>
    </row>
    <row r="1818" spans="1:122" ht="13.5" customHeight="1" x14ac:dyDescent="0.15">
      <c r="A1818" s="20">
        <v>1815</v>
      </c>
      <c r="V1818" s="52"/>
      <c r="AQ1818" s="27"/>
      <c r="AS1818" s="3"/>
      <c r="AT1818" s="4"/>
      <c r="AZ1818" s="5"/>
      <c r="BA1818" s="5"/>
      <c r="BD1818" s="6"/>
      <c r="BE1818" s="5"/>
      <c r="BF1818" s="5"/>
      <c r="BJ1818" s="5"/>
      <c r="BK1818" s="5"/>
      <c r="BO1818" s="5"/>
      <c r="BP1818" s="5"/>
      <c r="BT1818" s="5"/>
      <c r="BU1818" s="5"/>
      <c r="BY1818" s="5"/>
      <c r="BZ1818" s="5"/>
      <c r="CD1818" s="5"/>
      <c r="CE1818" s="5"/>
      <c r="CI1818" s="5"/>
      <c r="CJ1818" s="5"/>
      <c r="CN1818" s="5"/>
      <c r="CO1818" s="5"/>
      <c r="CS1818" s="5"/>
      <c r="CT1818" s="5"/>
      <c r="CX1818" s="5"/>
      <c r="CY1818" s="5"/>
      <c r="DC1818" s="5"/>
      <c r="DD1818" s="5"/>
      <c r="DH1818" s="5"/>
      <c r="DI1818" s="5"/>
      <c r="DM1818" s="5"/>
      <c r="DN1818" s="5"/>
      <c r="DR1818" s="30"/>
    </row>
    <row r="1819" spans="1:122" ht="13.5" customHeight="1" x14ac:dyDescent="0.15">
      <c r="A1819" s="20">
        <v>1816</v>
      </c>
      <c r="V1819" s="52"/>
      <c r="AQ1819" s="27"/>
      <c r="AS1819" s="3"/>
      <c r="AT1819" s="4"/>
      <c r="AZ1819" s="5"/>
      <c r="BA1819" s="5"/>
      <c r="BD1819" s="6"/>
      <c r="BE1819" s="5"/>
      <c r="BF1819" s="5"/>
      <c r="BJ1819" s="5"/>
      <c r="BK1819" s="5"/>
      <c r="BO1819" s="5"/>
      <c r="BP1819" s="5"/>
      <c r="BT1819" s="5"/>
      <c r="BU1819" s="5"/>
      <c r="BY1819" s="5"/>
      <c r="BZ1819" s="5"/>
      <c r="CD1819" s="5"/>
      <c r="CE1819" s="5"/>
      <c r="CI1819" s="5"/>
      <c r="CJ1819" s="5"/>
      <c r="CN1819" s="5"/>
      <c r="CO1819" s="5"/>
      <c r="CS1819" s="5"/>
      <c r="CT1819" s="5"/>
      <c r="CX1819" s="5"/>
      <c r="CY1819" s="5"/>
      <c r="DC1819" s="5"/>
      <c r="DD1819" s="5"/>
      <c r="DH1819" s="5"/>
      <c r="DI1819" s="5"/>
      <c r="DM1819" s="5"/>
      <c r="DN1819" s="5"/>
      <c r="DR1819" s="30"/>
    </row>
    <row r="1820" spans="1:122" ht="13.5" customHeight="1" x14ac:dyDescent="0.15">
      <c r="A1820" s="20">
        <v>1817</v>
      </c>
      <c r="V1820" s="52"/>
      <c r="AQ1820" s="27"/>
      <c r="AS1820" s="3"/>
      <c r="AT1820" s="4"/>
      <c r="AZ1820" s="5"/>
      <c r="BA1820" s="5"/>
      <c r="BD1820" s="6"/>
      <c r="BE1820" s="5"/>
      <c r="BF1820" s="5"/>
      <c r="BJ1820" s="5"/>
      <c r="BK1820" s="5"/>
      <c r="BO1820" s="5"/>
      <c r="BP1820" s="5"/>
      <c r="BT1820" s="5"/>
      <c r="BU1820" s="5"/>
      <c r="BY1820" s="5"/>
      <c r="BZ1820" s="5"/>
      <c r="CD1820" s="5"/>
      <c r="CE1820" s="5"/>
      <c r="CI1820" s="5"/>
      <c r="CJ1820" s="5"/>
      <c r="CN1820" s="5"/>
      <c r="CO1820" s="5"/>
      <c r="CS1820" s="5"/>
      <c r="CT1820" s="5"/>
      <c r="CX1820" s="5"/>
      <c r="CY1820" s="5"/>
      <c r="DC1820" s="5"/>
      <c r="DD1820" s="5"/>
      <c r="DH1820" s="5"/>
      <c r="DI1820" s="5"/>
      <c r="DM1820" s="5"/>
      <c r="DN1820" s="5"/>
      <c r="DR1820" s="30"/>
    </row>
    <row r="1821" spans="1:122" ht="13.5" customHeight="1" x14ac:dyDescent="0.15">
      <c r="A1821" s="20">
        <v>1818</v>
      </c>
      <c r="V1821" s="52"/>
      <c r="AQ1821" s="27"/>
      <c r="AS1821" s="3"/>
      <c r="AT1821" s="4"/>
      <c r="AZ1821" s="5"/>
      <c r="BA1821" s="5"/>
      <c r="BD1821" s="6"/>
      <c r="BE1821" s="5"/>
      <c r="BF1821" s="5"/>
      <c r="BJ1821" s="5"/>
      <c r="BK1821" s="5"/>
      <c r="BO1821" s="5"/>
      <c r="BP1821" s="5"/>
      <c r="BT1821" s="5"/>
      <c r="BU1821" s="5"/>
      <c r="BY1821" s="5"/>
      <c r="BZ1821" s="5"/>
      <c r="CD1821" s="5"/>
      <c r="CE1821" s="5"/>
      <c r="CI1821" s="5"/>
      <c r="CJ1821" s="5"/>
      <c r="CN1821" s="5"/>
      <c r="CO1821" s="5"/>
      <c r="CS1821" s="5"/>
      <c r="CT1821" s="5"/>
      <c r="CX1821" s="5"/>
      <c r="CY1821" s="5"/>
      <c r="DC1821" s="5"/>
      <c r="DD1821" s="5"/>
      <c r="DH1821" s="5"/>
      <c r="DI1821" s="5"/>
      <c r="DM1821" s="5"/>
      <c r="DN1821" s="5"/>
      <c r="DR1821" s="30"/>
    </row>
    <row r="1822" spans="1:122" ht="13.5" customHeight="1" x14ac:dyDescent="0.15">
      <c r="A1822" s="20">
        <v>1819</v>
      </c>
      <c r="V1822" s="52"/>
      <c r="AQ1822" s="27"/>
      <c r="AS1822" s="3"/>
      <c r="AT1822" s="4"/>
      <c r="AZ1822" s="5"/>
      <c r="BA1822" s="5"/>
      <c r="BD1822" s="6"/>
      <c r="BE1822" s="5"/>
      <c r="BF1822" s="5"/>
      <c r="BJ1822" s="5"/>
      <c r="BK1822" s="5"/>
      <c r="BO1822" s="5"/>
      <c r="BP1822" s="5"/>
      <c r="BT1822" s="5"/>
      <c r="BU1822" s="5"/>
      <c r="BY1822" s="5"/>
      <c r="BZ1822" s="5"/>
      <c r="CD1822" s="5"/>
      <c r="CE1822" s="5"/>
      <c r="CI1822" s="5"/>
      <c r="CJ1822" s="5"/>
      <c r="CN1822" s="5"/>
      <c r="CO1822" s="5"/>
      <c r="CS1822" s="5"/>
      <c r="CT1822" s="5"/>
      <c r="CX1822" s="5"/>
      <c r="CY1822" s="5"/>
      <c r="DC1822" s="5"/>
      <c r="DD1822" s="5"/>
      <c r="DH1822" s="5"/>
      <c r="DI1822" s="5"/>
      <c r="DM1822" s="5"/>
      <c r="DN1822" s="5"/>
      <c r="DR1822" s="30"/>
    </row>
    <row r="1823" spans="1:122" ht="13.5" customHeight="1" x14ac:dyDescent="0.15">
      <c r="A1823" s="20">
        <v>1820</v>
      </c>
      <c r="V1823" s="52"/>
      <c r="AQ1823" s="27"/>
      <c r="AS1823" s="3"/>
      <c r="AT1823" s="4"/>
      <c r="AZ1823" s="5"/>
      <c r="BA1823" s="5"/>
      <c r="BD1823" s="6"/>
      <c r="BE1823" s="5"/>
      <c r="BF1823" s="5"/>
      <c r="BJ1823" s="5"/>
      <c r="BK1823" s="5"/>
      <c r="BO1823" s="5"/>
      <c r="BP1823" s="5"/>
      <c r="BT1823" s="5"/>
      <c r="BU1823" s="5"/>
      <c r="BY1823" s="5"/>
      <c r="BZ1823" s="5"/>
      <c r="CD1823" s="5"/>
      <c r="CE1823" s="5"/>
      <c r="CI1823" s="5"/>
      <c r="CJ1823" s="5"/>
      <c r="CN1823" s="5"/>
      <c r="CO1823" s="5"/>
      <c r="CS1823" s="5"/>
      <c r="CT1823" s="5"/>
      <c r="CX1823" s="5"/>
      <c r="CY1823" s="5"/>
      <c r="DC1823" s="5"/>
      <c r="DD1823" s="5"/>
      <c r="DH1823" s="5"/>
      <c r="DI1823" s="5"/>
      <c r="DM1823" s="5"/>
      <c r="DN1823" s="5"/>
      <c r="DR1823" s="30"/>
    </row>
    <row r="1824" spans="1:122" ht="13.5" customHeight="1" x14ac:dyDescent="0.15">
      <c r="A1824" s="20">
        <v>1821</v>
      </c>
      <c r="V1824" s="52"/>
      <c r="AQ1824" s="27"/>
      <c r="AS1824" s="3"/>
      <c r="AT1824" s="4"/>
      <c r="AZ1824" s="5"/>
      <c r="BA1824" s="5"/>
      <c r="BD1824" s="6"/>
      <c r="BE1824" s="5"/>
      <c r="BF1824" s="5"/>
      <c r="BJ1824" s="5"/>
      <c r="BK1824" s="5"/>
      <c r="BO1824" s="5"/>
      <c r="BP1824" s="5"/>
      <c r="BT1824" s="5"/>
      <c r="BU1824" s="5"/>
      <c r="BY1824" s="5"/>
      <c r="BZ1824" s="5"/>
      <c r="CD1824" s="5"/>
      <c r="CE1824" s="5"/>
      <c r="CI1824" s="5"/>
      <c r="CJ1824" s="5"/>
      <c r="CN1824" s="5"/>
      <c r="CO1824" s="5"/>
      <c r="CS1824" s="5"/>
      <c r="CT1824" s="5"/>
      <c r="CX1824" s="5"/>
      <c r="CY1824" s="5"/>
      <c r="DC1824" s="5"/>
      <c r="DD1824" s="5"/>
      <c r="DH1824" s="5"/>
      <c r="DI1824" s="5"/>
      <c r="DM1824" s="5"/>
      <c r="DN1824" s="5"/>
      <c r="DR1824" s="30"/>
    </row>
    <row r="1825" spans="1:122" ht="13.5" customHeight="1" x14ac:dyDescent="0.15">
      <c r="A1825" s="20">
        <v>1822</v>
      </c>
      <c r="V1825" s="52"/>
      <c r="AQ1825" s="27"/>
      <c r="AS1825" s="3"/>
      <c r="AT1825" s="4"/>
      <c r="AZ1825" s="5"/>
      <c r="BA1825" s="5"/>
      <c r="BD1825" s="6"/>
      <c r="BE1825" s="5"/>
      <c r="BF1825" s="5"/>
      <c r="BJ1825" s="5"/>
      <c r="BK1825" s="5"/>
      <c r="BO1825" s="5"/>
      <c r="BP1825" s="5"/>
      <c r="BT1825" s="5"/>
      <c r="BU1825" s="5"/>
      <c r="BY1825" s="5"/>
      <c r="BZ1825" s="5"/>
      <c r="CD1825" s="5"/>
      <c r="CE1825" s="5"/>
      <c r="CI1825" s="5"/>
      <c r="CJ1825" s="5"/>
      <c r="CN1825" s="5"/>
      <c r="CO1825" s="5"/>
      <c r="CS1825" s="5"/>
      <c r="CT1825" s="5"/>
      <c r="CX1825" s="5"/>
      <c r="CY1825" s="5"/>
      <c r="DC1825" s="5"/>
      <c r="DD1825" s="5"/>
      <c r="DH1825" s="5"/>
      <c r="DI1825" s="5"/>
      <c r="DM1825" s="5"/>
      <c r="DN1825" s="5"/>
      <c r="DR1825" s="30"/>
    </row>
    <row r="1826" spans="1:122" ht="13.5" customHeight="1" x14ac:dyDescent="0.15">
      <c r="A1826" s="20">
        <v>1823</v>
      </c>
      <c r="V1826" s="52"/>
      <c r="AQ1826" s="27"/>
      <c r="AS1826" s="3"/>
      <c r="AT1826" s="4"/>
      <c r="AZ1826" s="5"/>
      <c r="BA1826" s="5"/>
      <c r="BD1826" s="6"/>
      <c r="BE1826" s="5"/>
      <c r="BF1826" s="5"/>
      <c r="BJ1826" s="5"/>
      <c r="BK1826" s="5"/>
      <c r="BO1826" s="5"/>
      <c r="BP1826" s="5"/>
      <c r="BT1826" s="5"/>
      <c r="BU1826" s="5"/>
      <c r="BY1826" s="5"/>
      <c r="BZ1826" s="5"/>
      <c r="CD1826" s="5"/>
      <c r="CE1826" s="5"/>
      <c r="CI1826" s="5"/>
      <c r="CJ1826" s="5"/>
      <c r="CN1826" s="5"/>
      <c r="CO1826" s="5"/>
      <c r="CS1826" s="5"/>
      <c r="CT1826" s="5"/>
      <c r="CX1826" s="5"/>
      <c r="CY1826" s="5"/>
      <c r="DC1826" s="5"/>
      <c r="DD1826" s="5"/>
      <c r="DH1826" s="5"/>
      <c r="DI1826" s="5"/>
      <c r="DM1826" s="5"/>
      <c r="DN1826" s="5"/>
      <c r="DR1826" s="30"/>
    </row>
    <row r="1827" spans="1:122" ht="13.5" customHeight="1" x14ac:dyDescent="0.15">
      <c r="A1827" s="20">
        <v>1824</v>
      </c>
      <c r="V1827" s="52"/>
      <c r="AQ1827" s="27"/>
      <c r="AS1827" s="3"/>
      <c r="AT1827" s="4"/>
      <c r="AZ1827" s="5"/>
      <c r="BA1827" s="5"/>
      <c r="BD1827" s="6"/>
      <c r="BE1827" s="5"/>
      <c r="BF1827" s="5"/>
      <c r="BJ1827" s="5"/>
      <c r="BK1827" s="5"/>
      <c r="BO1827" s="5"/>
      <c r="BP1827" s="5"/>
      <c r="BT1827" s="5"/>
      <c r="BU1827" s="5"/>
      <c r="BY1827" s="5"/>
      <c r="BZ1827" s="5"/>
      <c r="CD1827" s="5"/>
      <c r="CE1827" s="5"/>
      <c r="CI1827" s="5"/>
      <c r="CJ1827" s="5"/>
      <c r="CN1827" s="5"/>
      <c r="CO1827" s="5"/>
      <c r="CS1827" s="5"/>
      <c r="CT1827" s="5"/>
      <c r="CX1827" s="5"/>
      <c r="CY1827" s="5"/>
      <c r="DC1827" s="5"/>
      <c r="DD1827" s="5"/>
      <c r="DH1827" s="5"/>
      <c r="DI1827" s="5"/>
      <c r="DM1827" s="5"/>
      <c r="DN1827" s="5"/>
      <c r="DR1827" s="30"/>
    </row>
    <row r="1828" spans="1:122" ht="13.5" customHeight="1" x14ac:dyDescent="0.15">
      <c r="A1828" s="20">
        <v>1825</v>
      </c>
      <c r="V1828" s="52"/>
      <c r="AQ1828" s="27"/>
      <c r="AS1828" s="3"/>
      <c r="AT1828" s="4"/>
      <c r="AZ1828" s="5"/>
      <c r="BA1828" s="5"/>
      <c r="BD1828" s="6"/>
      <c r="BE1828" s="5"/>
      <c r="BF1828" s="5"/>
      <c r="BJ1828" s="5"/>
      <c r="BK1828" s="5"/>
      <c r="BO1828" s="5"/>
      <c r="BP1828" s="5"/>
      <c r="BT1828" s="5"/>
      <c r="BU1828" s="5"/>
      <c r="BY1828" s="5"/>
      <c r="BZ1828" s="5"/>
      <c r="CD1828" s="5"/>
      <c r="CE1828" s="5"/>
      <c r="CI1828" s="5"/>
      <c r="CJ1828" s="5"/>
      <c r="CN1828" s="5"/>
      <c r="CO1828" s="5"/>
      <c r="CS1828" s="5"/>
      <c r="CT1828" s="5"/>
      <c r="CX1828" s="5"/>
      <c r="CY1828" s="5"/>
      <c r="DC1828" s="5"/>
      <c r="DD1828" s="5"/>
      <c r="DH1828" s="5"/>
      <c r="DI1828" s="5"/>
      <c r="DM1828" s="5"/>
      <c r="DN1828" s="5"/>
      <c r="DR1828" s="30"/>
    </row>
    <row r="1829" spans="1:122" ht="13.5" customHeight="1" x14ac:dyDescent="0.15">
      <c r="A1829" s="20">
        <v>1826</v>
      </c>
      <c r="V1829" s="52"/>
      <c r="AQ1829" s="27"/>
      <c r="AS1829" s="3"/>
      <c r="AT1829" s="4"/>
      <c r="AZ1829" s="5"/>
      <c r="BA1829" s="5"/>
      <c r="BD1829" s="6"/>
      <c r="BE1829" s="5"/>
      <c r="BF1829" s="5"/>
      <c r="BJ1829" s="5"/>
      <c r="BK1829" s="5"/>
      <c r="BO1829" s="5"/>
      <c r="BP1829" s="5"/>
      <c r="BT1829" s="5"/>
      <c r="BU1829" s="5"/>
      <c r="BY1829" s="5"/>
      <c r="BZ1829" s="5"/>
      <c r="CD1829" s="5"/>
      <c r="CE1829" s="5"/>
      <c r="CI1829" s="5"/>
      <c r="CJ1829" s="5"/>
      <c r="CN1829" s="5"/>
      <c r="CO1829" s="5"/>
      <c r="CS1829" s="5"/>
      <c r="CT1829" s="5"/>
      <c r="CX1829" s="5"/>
      <c r="CY1829" s="5"/>
      <c r="DC1829" s="5"/>
      <c r="DD1829" s="5"/>
      <c r="DH1829" s="5"/>
      <c r="DI1829" s="5"/>
      <c r="DM1829" s="5"/>
      <c r="DN1829" s="5"/>
      <c r="DR1829" s="30"/>
    </row>
    <row r="1830" spans="1:122" ht="13.5" customHeight="1" x14ac:dyDescent="0.15">
      <c r="A1830" s="20">
        <v>1827</v>
      </c>
      <c r="V1830" s="52"/>
      <c r="AQ1830" s="27"/>
      <c r="AS1830" s="3"/>
      <c r="AT1830" s="4"/>
      <c r="AZ1830" s="5"/>
      <c r="BA1830" s="5"/>
      <c r="BD1830" s="6"/>
      <c r="BE1830" s="5"/>
      <c r="BF1830" s="5"/>
      <c r="BJ1830" s="5"/>
      <c r="BK1830" s="5"/>
      <c r="BO1830" s="5"/>
      <c r="BP1830" s="5"/>
      <c r="BT1830" s="5"/>
      <c r="BU1830" s="5"/>
      <c r="BY1830" s="5"/>
      <c r="BZ1830" s="5"/>
      <c r="CD1830" s="5"/>
      <c r="CE1830" s="5"/>
      <c r="CI1830" s="5"/>
      <c r="CJ1830" s="5"/>
      <c r="CN1830" s="5"/>
      <c r="CO1830" s="5"/>
      <c r="CS1830" s="5"/>
      <c r="CT1830" s="5"/>
      <c r="CX1830" s="5"/>
      <c r="CY1830" s="5"/>
      <c r="DC1830" s="5"/>
      <c r="DD1830" s="5"/>
      <c r="DH1830" s="5"/>
      <c r="DI1830" s="5"/>
      <c r="DM1830" s="5"/>
      <c r="DN1830" s="5"/>
      <c r="DR1830" s="30"/>
    </row>
    <row r="1831" spans="1:122" ht="13.5" customHeight="1" x14ac:dyDescent="0.15">
      <c r="A1831" s="20">
        <v>1828</v>
      </c>
      <c r="V1831" s="52"/>
      <c r="AQ1831" s="27"/>
      <c r="AS1831" s="3"/>
      <c r="AT1831" s="4"/>
      <c r="AZ1831" s="5"/>
      <c r="BA1831" s="5"/>
      <c r="BD1831" s="6"/>
      <c r="BE1831" s="5"/>
      <c r="BF1831" s="5"/>
      <c r="BJ1831" s="5"/>
      <c r="BK1831" s="5"/>
      <c r="BO1831" s="5"/>
      <c r="BP1831" s="5"/>
      <c r="BT1831" s="5"/>
      <c r="BU1831" s="5"/>
      <c r="BY1831" s="5"/>
      <c r="BZ1831" s="5"/>
      <c r="CD1831" s="5"/>
      <c r="CE1831" s="5"/>
      <c r="CI1831" s="5"/>
      <c r="CJ1831" s="5"/>
      <c r="CN1831" s="5"/>
      <c r="CO1831" s="5"/>
      <c r="CS1831" s="5"/>
      <c r="CT1831" s="5"/>
      <c r="CX1831" s="5"/>
      <c r="CY1831" s="5"/>
      <c r="DC1831" s="5"/>
      <c r="DD1831" s="5"/>
      <c r="DH1831" s="5"/>
      <c r="DI1831" s="5"/>
      <c r="DM1831" s="5"/>
      <c r="DN1831" s="5"/>
      <c r="DR1831" s="30"/>
    </row>
    <row r="1832" spans="1:122" ht="13.5" customHeight="1" x14ac:dyDescent="0.15">
      <c r="A1832" s="20">
        <v>1829</v>
      </c>
      <c r="V1832" s="52"/>
      <c r="AQ1832" s="27"/>
      <c r="AS1832" s="3"/>
      <c r="AT1832" s="4"/>
      <c r="AZ1832" s="5"/>
      <c r="BA1832" s="5"/>
      <c r="BD1832" s="6"/>
      <c r="BE1832" s="5"/>
      <c r="BF1832" s="5"/>
      <c r="BJ1832" s="5"/>
      <c r="BK1832" s="5"/>
      <c r="BO1832" s="5"/>
      <c r="BP1832" s="5"/>
      <c r="BT1832" s="5"/>
      <c r="BU1832" s="5"/>
      <c r="BY1832" s="5"/>
      <c r="BZ1832" s="5"/>
      <c r="CD1832" s="5"/>
      <c r="CE1832" s="5"/>
      <c r="CI1832" s="5"/>
      <c r="CJ1832" s="5"/>
      <c r="CN1832" s="5"/>
      <c r="CO1832" s="5"/>
      <c r="CS1832" s="5"/>
      <c r="CT1832" s="5"/>
      <c r="CX1832" s="5"/>
      <c r="CY1832" s="5"/>
      <c r="DC1832" s="5"/>
      <c r="DD1832" s="5"/>
      <c r="DH1832" s="5"/>
      <c r="DI1832" s="5"/>
      <c r="DM1832" s="5"/>
      <c r="DN1832" s="5"/>
      <c r="DR1832" s="30"/>
    </row>
    <row r="1833" spans="1:122" ht="13.5" customHeight="1" x14ac:dyDescent="0.15">
      <c r="A1833" s="20">
        <v>1830</v>
      </c>
      <c r="V1833" s="52"/>
      <c r="AQ1833" s="27"/>
      <c r="AS1833" s="3"/>
      <c r="AT1833" s="4"/>
      <c r="AZ1833" s="5"/>
      <c r="BA1833" s="5"/>
      <c r="BD1833" s="6"/>
      <c r="BE1833" s="5"/>
      <c r="BF1833" s="5"/>
      <c r="BJ1833" s="5"/>
      <c r="BK1833" s="5"/>
      <c r="BO1833" s="5"/>
      <c r="BP1833" s="5"/>
      <c r="BT1833" s="5"/>
      <c r="BU1833" s="5"/>
      <c r="BY1833" s="5"/>
      <c r="BZ1833" s="5"/>
      <c r="CD1833" s="5"/>
      <c r="CE1833" s="5"/>
      <c r="CI1833" s="5"/>
      <c r="CJ1833" s="5"/>
      <c r="CN1833" s="5"/>
      <c r="CO1833" s="5"/>
      <c r="CS1833" s="5"/>
      <c r="CT1833" s="5"/>
      <c r="CX1833" s="5"/>
      <c r="CY1833" s="5"/>
      <c r="DC1833" s="5"/>
      <c r="DD1833" s="5"/>
      <c r="DH1833" s="5"/>
      <c r="DI1833" s="5"/>
      <c r="DM1833" s="5"/>
      <c r="DN1833" s="5"/>
      <c r="DR1833" s="30"/>
    </row>
    <row r="1834" spans="1:122" ht="13.5" customHeight="1" x14ac:dyDescent="0.15">
      <c r="A1834" s="20">
        <v>1831</v>
      </c>
      <c r="V1834" s="52"/>
      <c r="AQ1834" s="27"/>
      <c r="AS1834" s="3"/>
      <c r="AT1834" s="4"/>
      <c r="AZ1834" s="5"/>
      <c r="BA1834" s="5"/>
      <c r="BD1834" s="6"/>
      <c r="BE1834" s="5"/>
      <c r="BF1834" s="5"/>
      <c r="BJ1834" s="5"/>
      <c r="BK1834" s="5"/>
      <c r="BO1834" s="5"/>
      <c r="BP1834" s="5"/>
      <c r="BT1834" s="5"/>
      <c r="BU1834" s="5"/>
      <c r="BY1834" s="5"/>
      <c r="BZ1834" s="5"/>
      <c r="CD1834" s="5"/>
      <c r="CE1834" s="5"/>
      <c r="CI1834" s="5"/>
      <c r="CJ1834" s="5"/>
      <c r="CN1834" s="5"/>
      <c r="CO1834" s="5"/>
      <c r="CS1834" s="5"/>
      <c r="CT1834" s="5"/>
      <c r="CX1834" s="5"/>
      <c r="CY1834" s="5"/>
      <c r="DC1834" s="5"/>
      <c r="DD1834" s="5"/>
      <c r="DH1834" s="5"/>
      <c r="DI1834" s="5"/>
      <c r="DM1834" s="5"/>
      <c r="DN1834" s="5"/>
      <c r="DR1834" s="30"/>
    </row>
    <row r="1835" spans="1:122" ht="13.5" customHeight="1" x14ac:dyDescent="0.15">
      <c r="A1835" s="20">
        <v>1832</v>
      </c>
      <c r="V1835" s="52"/>
      <c r="AQ1835" s="27"/>
      <c r="AS1835" s="3"/>
      <c r="AT1835" s="4"/>
      <c r="AZ1835" s="5"/>
      <c r="BA1835" s="5"/>
      <c r="BD1835" s="6"/>
      <c r="BE1835" s="5"/>
      <c r="BF1835" s="5"/>
      <c r="BJ1835" s="5"/>
      <c r="BK1835" s="5"/>
      <c r="BO1835" s="5"/>
      <c r="BP1835" s="5"/>
      <c r="BT1835" s="5"/>
      <c r="BU1835" s="5"/>
      <c r="BY1835" s="5"/>
      <c r="BZ1835" s="5"/>
      <c r="CD1835" s="5"/>
      <c r="CE1835" s="5"/>
      <c r="CI1835" s="5"/>
      <c r="CJ1835" s="5"/>
      <c r="CN1835" s="5"/>
      <c r="CO1835" s="5"/>
      <c r="CS1835" s="5"/>
      <c r="CT1835" s="5"/>
      <c r="CX1835" s="5"/>
      <c r="CY1835" s="5"/>
      <c r="DC1835" s="5"/>
      <c r="DD1835" s="5"/>
      <c r="DH1835" s="5"/>
      <c r="DI1835" s="5"/>
      <c r="DM1835" s="5"/>
      <c r="DN1835" s="5"/>
      <c r="DR1835" s="30"/>
    </row>
    <row r="1836" spans="1:122" ht="13.5" customHeight="1" x14ac:dyDescent="0.15">
      <c r="A1836" s="20">
        <v>1833</v>
      </c>
      <c r="V1836" s="52"/>
      <c r="AQ1836" s="27"/>
      <c r="AS1836" s="3"/>
      <c r="AT1836" s="4"/>
      <c r="AZ1836" s="5"/>
      <c r="BA1836" s="5"/>
      <c r="BD1836" s="6"/>
      <c r="BE1836" s="5"/>
      <c r="BF1836" s="5"/>
      <c r="BJ1836" s="5"/>
      <c r="BK1836" s="5"/>
      <c r="BO1836" s="5"/>
      <c r="BP1836" s="5"/>
      <c r="BT1836" s="5"/>
      <c r="BU1836" s="5"/>
      <c r="BY1836" s="5"/>
      <c r="BZ1836" s="5"/>
      <c r="CD1836" s="5"/>
      <c r="CE1836" s="5"/>
      <c r="CI1836" s="5"/>
      <c r="CJ1836" s="5"/>
      <c r="CN1836" s="5"/>
      <c r="CO1836" s="5"/>
      <c r="CS1836" s="5"/>
      <c r="CT1836" s="5"/>
      <c r="CX1836" s="5"/>
      <c r="CY1836" s="5"/>
      <c r="DC1836" s="5"/>
      <c r="DD1836" s="5"/>
      <c r="DH1836" s="5"/>
      <c r="DI1836" s="5"/>
      <c r="DM1836" s="5"/>
      <c r="DN1836" s="5"/>
      <c r="DR1836" s="30"/>
    </row>
    <row r="1837" spans="1:122" ht="13.5" customHeight="1" x14ac:dyDescent="0.15">
      <c r="A1837" s="20">
        <v>1834</v>
      </c>
      <c r="V1837" s="52"/>
      <c r="AQ1837" s="27"/>
      <c r="AS1837" s="3"/>
      <c r="AT1837" s="4"/>
      <c r="AZ1837" s="5"/>
      <c r="BA1837" s="5"/>
      <c r="BD1837" s="6"/>
      <c r="BE1837" s="5"/>
      <c r="BF1837" s="5"/>
      <c r="BJ1837" s="5"/>
      <c r="BK1837" s="5"/>
      <c r="BO1837" s="5"/>
      <c r="BP1837" s="5"/>
      <c r="BT1837" s="5"/>
      <c r="BU1837" s="5"/>
      <c r="BY1837" s="5"/>
      <c r="BZ1837" s="5"/>
      <c r="CD1837" s="5"/>
      <c r="CE1837" s="5"/>
      <c r="CI1837" s="5"/>
      <c r="CJ1837" s="5"/>
      <c r="CN1837" s="5"/>
      <c r="CO1837" s="5"/>
      <c r="CS1837" s="5"/>
      <c r="CT1837" s="5"/>
      <c r="CX1837" s="5"/>
      <c r="CY1837" s="5"/>
      <c r="DC1837" s="5"/>
      <c r="DD1837" s="5"/>
      <c r="DH1837" s="5"/>
      <c r="DI1837" s="5"/>
      <c r="DM1837" s="5"/>
      <c r="DN1837" s="5"/>
      <c r="DR1837" s="30"/>
    </row>
    <row r="1838" spans="1:122" ht="13.5" customHeight="1" x14ac:dyDescent="0.15">
      <c r="A1838" s="20">
        <v>1835</v>
      </c>
      <c r="V1838" s="52"/>
      <c r="AQ1838" s="27"/>
      <c r="AS1838" s="3"/>
      <c r="AT1838" s="4"/>
      <c r="AZ1838" s="5"/>
      <c r="BA1838" s="5"/>
      <c r="BD1838" s="6"/>
      <c r="BE1838" s="5"/>
      <c r="BF1838" s="5"/>
      <c r="BJ1838" s="5"/>
      <c r="BK1838" s="5"/>
      <c r="BO1838" s="5"/>
      <c r="BP1838" s="5"/>
      <c r="BT1838" s="5"/>
      <c r="BU1838" s="5"/>
      <c r="BY1838" s="5"/>
      <c r="BZ1838" s="5"/>
      <c r="CD1838" s="5"/>
      <c r="CE1838" s="5"/>
      <c r="CI1838" s="5"/>
      <c r="CJ1838" s="5"/>
      <c r="CN1838" s="5"/>
      <c r="CO1838" s="5"/>
      <c r="CS1838" s="5"/>
      <c r="CT1838" s="5"/>
      <c r="CX1838" s="5"/>
      <c r="CY1838" s="5"/>
      <c r="DC1838" s="5"/>
      <c r="DD1838" s="5"/>
      <c r="DH1838" s="5"/>
      <c r="DI1838" s="5"/>
      <c r="DM1838" s="5"/>
      <c r="DN1838" s="5"/>
      <c r="DR1838" s="30"/>
    </row>
    <row r="1839" spans="1:122" ht="13.5" customHeight="1" x14ac:dyDescent="0.15">
      <c r="A1839" s="20">
        <v>1836</v>
      </c>
      <c r="V1839" s="52"/>
      <c r="AQ1839" s="27"/>
      <c r="AS1839" s="3"/>
      <c r="AT1839" s="4"/>
      <c r="AZ1839" s="5"/>
      <c r="BA1839" s="5"/>
      <c r="BD1839" s="6"/>
      <c r="BE1839" s="5"/>
      <c r="BF1839" s="5"/>
      <c r="BJ1839" s="5"/>
      <c r="BK1839" s="5"/>
      <c r="BO1839" s="5"/>
      <c r="BP1839" s="5"/>
      <c r="BT1839" s="5"/>
      <c r="BU1839" s="5"/>
      <c r="BY1839" s="5"/>
      <c r="BZ1839" s="5"/>
      <c r="CD1839" s="5"/>
      <c r="CE1839" s="5"/>
      <c r="CI1839" s="5"/>
      <c r="CJ1839" s="5"/>
      <c r="CN1839" s="5"/>
      <c r="CO1839" s="5"/>
      <c r="CS1839" s="5"/>
      <c r="CT1839" s="5"/>
      <c r="CX1839" s="5"/>
      <c r="CY1839" s="5"/>
      <c r="DC1839" s="5"/>
      <c r="DD1839" s="5"/>
      <c r="DH1839" s="5"/>
      <c r="DI1839" s="5"/>
      <c r="DM1839" s="5"/>
      <c r="DN1839" s="5"/>
      <c r="DR1839" s="30"/>
    </row>
    <row r="1840" spans="1:122" ht="13.5" customHeight="1" x14ac:dyDescent="0.15">
      <c r="A1840" s="20">
        <v>1837</v>
      </c>
      <c r="V1840" s="52"/>
      <c r="AQ1840" s="27"/>
      <c r="AS1840" s="3"/>
      <c r="AT1840" s="4"/>
      <c r="AZ1840" s="5"/>
      <c r="BA1840" s="5"/>
      <c r="BD1840" s="6"/>
      <c r="BE1840" s="5"/>
      <c r="BF1840" s="5"/>
      <c r="BJ1840" s="5"/>
      <c r="BK1840" s="5"/>
      <c r="BO1840" s="5"/>
      <c r="BP1840" s="5"/>
      <c r="BT1840" s="5"/>
      <c r="BU1840" s="5"/>
      <c r="BY1840" s="5"/>
      <c r="BZ1840" s="5"/>
      <c r="CD1840" s="5"/>
      <c r="CE1840" s="5"/>
      <c r="CI1840" s="5"/>
      <c r="CJ1840" s="5"/>
      <c r="CN1840" s="5"/>
      <c r="CO1840" s="5"/>
      <c r="CS1840" s="5"/>
      <c r="CT1840" s="5"/>
      <c r="CX1840" s="5"/>
      <c r="CY1840" s="5"/>
      <c r="DC1840" s="5"/>
      <c r="DD1840" s="5"/>
      <c r="DH1840" s="5"/>
      <c r="DI1840" s="5"/>
      <c r="DM1840" s="5"/>
      <c r="DN1840" s="5"/>
      <c r="DR1840" s="30"/>
    </row>
    <row r="1841" spans="1:122" ht="13.5" customHeight="1" x14ac:dyDescent="0.15">
      <c r="A1841" s="20">
        <v>1838</v>
      </c>
      <c r="V1841" s="52"/>
      <c r="AQ1841" s="27"/>
      <c r="AS1841" s="3"/>
      <c r="AT1841" s="4"/>
      <c r="AZ1841" s="5"/>
      <c r="BA1841" s="5"/>
      <c r="BD1841" s="6"/>
      <c r="BE1841" s="5"/>
      <c r="BF1841" s="5"/>
      <c r="BJ1841" s="5"/>
      <c r="BK1841" s="5"/>
      <c r="BO1841" s="5"/>
      <c r="BP1841" s="5"/>
      <c r="BT1841" s="5"/>
      <c r="BU1841" s="5"/>
      <c r="BY1841" s="5"/>
      <c r="BZ1841" s="5"/>
      <c r="CD1841" s="5"/>
      <c r="CE1841" s="5"/>
      <c r="CI1841" s="5"/>
      <c r="CJ1841" s="5"/>
      <c r="CN1841" s="5"/>
      <c r="CO1841" s="5"/>
      <c r="CS1841" s="5"/>
      <c r="CT1841" s="5"/>
      <c r="CX1841" s="5"/>
      <c r="CY1841" s="5"/>
      <c r="DC1841" s="5"/>
      <c r="DD1841" s="5"/>
      <c r="DH1841" s="5"/>
      <c r="DI1841" s="5"/>
      <c r="DM1841" s="5"/>
      <c r="DN1841" s="5"/>
      <c r="DR1841" s="30"/>
    </row>
    <row r="1842" spans="1:122" ht="13.5" customHeight="1" x14ac:dyDescent="0.15">
      <c r="A1842" s="20">
        <v>1839</v>
      </c>
      <c r="V1842" s="52"/>
      <c r="AQ1842" s="27"/>
      <c r="AS1842" s="3"/>
      <c r="AT1842" s="4"/>
      <c r="AZ1842" s="5"/>
      <c r="BA1842" s="5"/>
      <c r="BD1842" s="6"/>
      <c r="BE1842" s="5"/>
      <c r="BF1842" s="5"/>
      <c r="BJ1842" s="5"/>
      <c r="BK1842" s="5"/>
      <c r="BO1842" s="5"/>
      <c r="BP1842" s="5"/>
      <c r="BT1842" s="5"/>
      <c r="BU1842" s="5"/>
      <c r="BY1842" s="5"/>
      <c r="BZ1842" s="5"/>
      <c r="CD1842" s="5"/>
      <c r="CE1842" s="5"/>
      <c r="CI1842" s="5"/>
      <c r="CJ1842" s="5"/>
      <c r="CN1842" s="5"/>
      <c r="CO1842" s="5"/>
      <c r="CS1842" s="5"/>
      <c r="CT1842" s="5"/>
      <c r="CX1842" s="5"/>
      <c r="CY1842" s="5"/>
      <c r="DC1842" s="5"/>
      <c r="DD1842" s="5"/>
      <c r="DH1842" s="5"/>
      <c r="DI1842" s="5"/>
      <c r="DM1842" s="5"/>
      <c r="DN1842" s="5"/>
      <c r="DR1842" s="30"/>
    </row>
    <row r="1843" spans="1:122" ht="13.5" customHeight="1" x14ac:dyDescent="0.15">
      <c r="A1843" s="20">
        <v>1840</v>
      </c>
      <c r="V1843" s="52"/>
      <c r="AQ1843" s="27"/>
      <c r="AS1843" s="3"/>
      <c r="AT1843" s="4"/>
      <c r="AZ1843" s="5"/>
      <c r="BA1843" s="5"/>
      <c r="BD1843" s="6"/>
      <c r="BE1843" s="5"/>
      <c r="BF1843" s="5"/>
      <c r="BJ1843" s="5"/>
      <c r="BK1843" s="5"/>
      <c r="BO1843" s="5"/>
      <c r="BP1843" s="5"/>
      <c r="BT1843" s="5"/>
      <c r="BU1843" s="5"/>
      <c r="BY1843" s="5"/>
      <c r="BZ1843" s="5"/>
      <c r="CD1843" s="5"/>
      <c r="CE1843" s="5"/>
      <c r="CI1843" s="5"/>
      <c r="CJ1843" s="5"/>
      <c r="CN1843" s="5"/>
      <c r="CO1843" s="5"/>
      <c r="CS1843" s="5"/>
      <c r="CT1843" s="5"/>
      <c r="CX1843" s="5"/>
      <c r="CY1843" s="5"/>
      <c r="DC1843" s="5"/>
      <c r="DD1843" s="5"/>
      <c r="DH1843" s="5"/>
      <c r="DI1843" s="5"/>
      <c r="DM1843" s="5"/>
      <c r="DN1843" s="5"/>
      <c r="DR1843" s="30"/>
    </row>
    <row r="1844" spans="1:122" ht="13.5" customHeight="1" x14ac:dyDescent="0.15">
      <c r="A1844" s="20">
        <v>1841</v>
      </c>
      <c r="V1844" s="52"/>
      <c r="AQ1844" s="27"/>
      <c r="AS1844" s="3"/>
      <c r="AT1844" s="4"/>
      <c r="AZ1844" s="5"/>
      <c r="BA1844" s="5"/>
      <c r="BD1844" s="6"/>
      <c r="BE1844" s="5"/>
      <c r="BF1844" s="5"/>
      <c r="BJ1844" s="5"/>
      <c r="BK1844" s="5"/>
      <c r="BO1844" s="5"/>
      <c r="BP1844" s="5"/>
      <c r="BT1844" s="5"/>
      <c r="BU1844" s="5"/>
      <c r="BY1844" s="5"/>
      <c r="BZ1844" s="5"/>
      <c r="CD1844" s="5"/>
      <c r="CE1844" s="5"/>
      <c r="CI1844" s="5"/>
      <c r="CJ1844" s="5"/>
      <c r="CN1844" s="5"/>
      <c r="CO1844" s="5"/>
      <c r="CS1844" s="5"/>
      <c r="CT1844" s="5"/>
      <c r="CX1844" s="5"/>
      <c r="CY1844" s="5"/>
      <c r="DC1844" s="5"/>
      <c r="DD1844" s="5"/>
      <c r="DH1844" s="5"/>
      <c r="DI1844" s="5"/>
      <c r="DM1844" s="5"/>
      <c r="DN1844" s="5"/>
      <c r="DR1844" s="30"/>
    </row>
    <row r="1845" spans="1:122" ht="13.5" customHeight="1" x14ac:dyDescent="0.15">
      <c r="A1845" s="20">
        <v>1842</v>
      </c>
      <c r="V1845" s="52"/>
      <c r="AQ1845" s="27"/>
      <c r="AS1845" s="3"/>
      <c r="AT1845" s="4"/>
      <c r="AZ1845" s="5"/>
      <c r="BA1845" s="5"/>
      <c r="BD1845" s="6"/>
      <c r="BE1845" s="5"/>
      <c r="BF1845" s="5"/>
      <c r="BJ1845" s="5"/>
      <c r="BK1845" s="5"/>
      <c r="BO1845" s="5"/>
      <c r="BP1845" s="5"/>
      <c r="BT1845" s="5"/>
      <c r="BU1845" s="5"/>
      <c r="BY1845" s="5"/>
      <c r="BZ1845" s="5"/>
      <c r="CD1845" s="5"/>
      <c r="CE1845" s="5"/>
      <c r="CI1845" s="5"/>
      <c r="CJ1845" s="5"/>
      <c r="CN1845" s="5"/>
      <c r="CO1845" s="5"/>
      <c r="CS1845" s="5"/>
      <c r="CT1845" s="5"/>
      <c r="CX1845" s="5"/>
      <c r="CY1845" s="5"/>
      <c r="DC1845" s="5"/>
      <c r="DD1845" s="5"/>
      <c r="DH1845" s="5"/>
      <c r="DI1845" s="5"/>
      <c r="DM1845" s="5"/>
      <c r="DN1845" s="5"/>
      <c r="DR1845" s="30"/>
    </row>
    <row r="1846" spans="1:122" ht="13.5" customHeight="1" x14ac:dyDescent="0.15">
      <c r="A1846" s="20">
        <v>1843</v>
      </c>
      <c r="V1846" s="52"/>
      <c r="AQ1846" s="27"/>
      <c r="AS1846" s="3"/>
      <c r="AT1846" s="4"/>
      <c r="AZ1846" s="5"/>
      <c r="BA1846" s="5"/>
      <c r="BD1846" s="6"/>
      <c r="BE1846" s="5"/>
      <c r="BF1846" s="5"/>
      <c r="BJ1846" s="5"/>
      <c r="BK1846" s="5"/>
      <c r="BO1846" s="5"/>
      <c r="BP1846" s="5"/>
      <c r="BT1846" s="5"/>
      <c r="BU1846" s="5"/>
      <c r="BY1846" s="5"/>
      <c r="BZ1846" s="5"/>
      <c r="CD1846" s="5"/>
      <c r="CE1846" s="5"/>
      <c r="CI1846" s="5"/>
      <c r="CJ1846" s="5"/>
      <c r="CN1846" s="5"/>
      <c r="CO1846" s="5"/>
      <c r="CS1846" s="5"/>
      <c r="CT1846" s="5"/>
      <c r="CX1846" s="5"/>
      <c r="CY1846" s="5"/>
      <c r="DC1846" s="5"/>
      <c r="DD1846" s="5"/>
      <c r="DH1846" s="5"/>
      <c r="DI1846" s="5"/>
      <c r="DM1846" s="5"/>
      <c r="DN1846" s="5"/>
      <c r="DR1846" s="30"/>
    </row>
    <row r="1847" spans="1:122" ht="13.5" customHeight="1" x14ac:dyDescent="0.15">
      <c r="A1847" s="20">
        <v>1844</v>
      </c>
      <c r="V1847" s="52"/>
      <c r="AQ1847" s="27"/>
      <c r="AS1847" s="3"/>
      <c r="AT1847" s="4"/>
      <c r="AZ1847" s="5"/>
      <c r="BA1847" s="5"/>
      <c r="BD1847" s="6"/>
      <c r="BE1847" s="5"/>
      <c r="BF1847" s="5"/>
      <c r="BJ1847" s="5"/>
      <c r="BK1847" s="5"/>
      <c r="BO1847" s="5"/>
      <c r="BP1847" s="5"/>
      <c r="BT1847" s="5"/>
      <c r="BU1847" s="5"/>
      <c r="BY1847" s="5"/>
      <c r="BZ1847" s="5"/>
      <c r="CD1847" s="5"/>
      <c r="CE1847" s="5"/>
      <c r="CI1847" s="5"/>
      <c r="CJ1847" s="5"/>
      <c r="CN1847" s="5"/>
      <c r="CO1847" s="5"/>
      <c r="CS1847" s="5"/>
      <c r="CT1847" s="5"/>
      <c r="CX1847" s="5"/>
      <c r="CY1847" s="5"/>
      <c r="DC1847" s="5"/>
      <c r="DD1847" s="5"/>
      <c r="DH1847" s="5"/>
      <c r="DI1847" s="5"/>
      <c r="DM1847" s="5"/>
      <c r="DN1847" s="5"/>
      <c r="DR1847" s="30"/>
    </row>
    <row r="1848" spans="1:122" ht="13.5" customHeight="1" x14ac:dyDescent="0.15">
      <c r="A1848" s="20">
        <v>1845</v>
      </c>
      <c r="V1848" s="52"/>
      <c r="AQ1848" s="27"/>
      <c r="AS1848" s="3"/>
      <c r="AT1848" s="4"/>
      <c r="AZ1848" s="5"/>
      <c r="BA1848" s="5"/>
      <c r="BD1848" s="6"/>
      <c r="BE1848" s="5"/>
      <c r="BF1848" s="5"/>
      <c r="BJ1848" s="5"/>
      <c r="BK1848" s="5"/>
      <c r="BO1848" s="5"/>
      <c r="BP1848" s="5"/>
      <c r="BT1848" s="5"/>
      <c r="BU1848" s="5"/>
      <c r="BY1848" s="5"/>
      <c r="BZ1848" s="5"/>
      <c r="CD1848" s="5"/>
      <c r="CE1848" s="5"/>
      <c r="CI1848" s="5"/>
      <c r="CJ1848" s="5"/>
      <c r="CN1848" s="5"/>
      <c r="CO1848" s="5"/>
      <c r="CS1848" s="5"/>
      <c r="CT1848" s="5"/>
      <c r="CX1848" s="5"/>
      <c r="CY1848" s="5"/>
      <c r="DC1848" s="5"/>
      <c r="DD1848" s="5"/>
      <c r="DH1848" s="5"/>
      <c r="DI1848" s="5"/>
      <c r="DM1848" s="5"/>
      <c r="DN1848" s="5"/>
      <c r="DR1848" s="30"/>
    </row>
    <row r="1849" spans="1:122" ht="13.5" customHeight="1" x14ac:dyDescent="0.15">
      <c r="A1849" s="20">
        <v>1846</v>
      </c>
      <c r="V1849" s="52"/>
      <c r="AQ1849" s="27"/>
      <c r="AS1849" s="3"/>
      <c r="AT1849" s="4"/>
      <c r="AZ1849" s="5"/>
      <c r="BA1849" s="5"/>
      <c r="BD1849" s="6"/>
      <c r="BE1849" s="5"/>
      <c r="BF1849" s="5"/>
      <c r="BJ1849" s="5"/>
      <c r="BK1849" s="5"/>
      <c r="BO1849" s="5"/>
      <c r="BP1849" s="5"/>
      <c r="BT1849" s="5"/>
      <c r="BU1849" s="5"/>
      <c r="BY1849" s="5"/>
      <c r="BZ1849" s="5"/>
      <c r="CD1849" s="5"/>
      <c r="CE1849" s="5"/>
      <c r="CI1849" s="5"/>
      <c r="CJ1849" s="5"/>
      <c r="CN1849" s="5"/>
      <c r="CO1849" s="5"/>
      <c r="CS1849" s="5"/>
      <c r="CT1849" s="5"/>
      <c r="CX1849" s="5"/>
      <c r="CY1849" s="5"/>
      <c r="DC1849" s="5"/>
      <c r="DD1849" s="5"/>
      <c r="DH1849" s="5"/>
      <c r="DI1849" s="5"/>
      <c r="DM1849" s="5"/>
      <c r="DN1849" s="5"/>
      <c r="DR1849" s="30"/>
    </row>
    <row r="1850" spans="1:122" ht="13.5" customHeight="1" x14ac:dyDescent="0.15">
      <c r="A1850" s="20">
        <v>1847</v>
      </c>
      <c r="V1850" s="52"/>
      <c r="AQ1850" s="27"/>
      <c r="AS1850" s="3"/>
      <c r="AT1850" s="4"/>
      <c r="AZ1850" s="5"/>
      <c r="BA1850" s="5"/>
      <c r="BD1850" s="6"/>
      <c r="BE1850" s="5"/>
      <c r="BF1850" s="5"/>
      <c r="BJ1850" s="5"/>
      <c r="BK1850" s="5"/>
      <c r="BO1850" s="5"/>
      <c r="BP1850" s="5"/>
      <c r="BT1850" s="5"/>
      <c r="BU1850" s="5"/>
      <c r="BY1850" s="5"/>
      <c r="BZ1850" s="5"/>
      <c r="CD1850" s="5"/>
      <c r="CE1850" s="5"/>
      <c r="CI1850" s="5"/>
      <c r="CJ1850" s="5"/>
      <c r="CN1850" s="5"/>
      <c r="CO1850" s="5"/>
      <c r="CS1850" s="5"/>
      <c r="CT1850" s="5"/>
      <c r="CX1850" s="5"/>
      <c r="CY1850" s="5"/>
      <c r="DC1850" s="5"/>
      <c r="DD1850" s="5"/>
      <c r="DH1850" s="5"/>
      <c r="DI1850" s="5"/>
      <c r="DM1850" s="5"/>
      <c r="DN1850" s="5"/>
      <c r="DR1850" s="30"/>
    </row>
    <row r="1851" spans="1:122" ht="13.5" customHeight="1" x14ac:dyDescent="0.15">
      <c r="A1851" s="20">
        <v>1848</v>
      </c>
      <c r="V1851" s="52"/>
      <c r="AQ1851" s="27"/>
      <c r="AS1851" s="3"/>
      <c r="AT1851" s="4"/>
      <c r="AZ1851" s="5"/>
      <c r="BA1851" s="5"/>
      <c r="BD1851" s="6"/>
      <c r="BE1851" s="5"/>
      <c r="BF1851" s="5"/>
      <c r="BJ1851" s="5"/>
      <c r="BK1851" s="5"/>
      <c r="BO1851" s="5"/>
      <c r="BP1851" s="5"/>
      <c r="BT1851" s="5"/>
      <c r="BU1851" s="5"/>
      <c r="BY1851" s="5"/>
      <c r="BZ1851" s="5"/>
      <c r="CD1851" s="5"/>
      <c r="CE1851" s="5"/>
      <c r="CI1851" s="5"/>
      <c r="CJ1851" s="5"/>
      <c r="CN1851" s="5"/>
      <c r="CO1851" s="5"/>
      <c r="CS1851" s="5"/>
      <c r="CT1851" s="5"/>
      <c r="CX1851" s="5"/>
      <c r="CY1851" s="5"/>
      <c r="DC1851" s="5"/>
      <c r="DD1851" s="5"/>
      <c r="DH1851" s="5"/>
      <c r="DI1851" s="5"/>
      <c r="DM1851" s="5"/>
      <c r="DN1851" s="5"/>
      <c r="DR1851" s="30"/>
    </row>
    <row r="1852" spans="1:122" ht="13.5" customHeight="1" x14ac:dyDescent="0.15">
      <c r="A1852" s="20">
        <v>1849</v>
      </c>
      <c r="V1852" s="52"/>
      <c r="AQ1852" s="27"/>
      <c r="AS1852" s="3"/>
      <c r="AT1852" s="4"/>
      <c r="AZ1852" s="5"/>
      <c r="BA1852" s="5"/>
      <c r="BD1852" s="6"/>
      <c r="BE1852" s="5"/>
      <c r="BF1852" s="5"/>
      <c r="BJ1852" s="5"/>
      <c r="BK1852" s="5"/>
      <c r="BO1852" s="5"/>
      <c r="BP1852" s="5"/>
      <c r="BT1852" s="5"/>
      <c r="BU1852" s="5"/>
      <c r="BY1852" s="5"/>
      <c r="BZ1852" s="5"/>
      <c r="CD1852" s="5"/>
      <c r="CE1852" s="5"/>
      <c r="CI1852" s="5"/>
      <c r="CJ1852" s="5"/>
      <c r="CN1852" s="5"/>
      <c r="CO1852" s="5"/>
      <c r="CS1852" s="5"/>
      <c r="CT1852" s="5"/>
      <c r="CX1852" s="5"/>
      <c r="CY1852" s="5"/>
      <c r="DC1852" s="5"/>
      <c r="DD1852" s="5"/>
      <c r="DH1852" s="5"/>
      <c r="DI1852" s="5"/>
      <c r="DM1852" s="5"/>
      <c r="DN1852" s="5"/>
      <c r="DR1852" s="30"/>
    </row>
    <row r="1853" spans="1:122" ht="13.5" customHeight="1" x14ac:dyDescent="0.15">
      <c r="A1853" s="20">
        <v>1850</v>
      </c>
      <c r="V1853" s="52"/>
      <c r="AQ1853" s="27"/>
      <c r="AS1853" s="3"/>
      <c r="AT1853" s="4"/>
      <c r="AZ1853" s="5"/>
      <c r="BA1853" s="5"/>
      <c r="BD1853" s="6"/>
      <c r="BE1853" s="5"/>
      <c r="BF1853" s="5"/>
      <c r="BJ1853" s="5"/>
      <c r="BK1853" s="5"/>
      <c r="BO1853" s="5"/>
      <c r="BP1853" s="5"/>
      <c r="BT1853" s="5"/>
      <c r="BU1853" s="5"/>
      <c r="BY1853" s="5"/>
      <c r="BZ1853" s="5"/>
      <c r="CD1853" s="5"/>
      <c r="CE1853" s="5"/>
      <c r="CI1853" s="5"/>
      <c r="CJ1853" s="5"/>
      <c r="CN1853" s="5"/>
      <c r="CO1853" s="5"/>
      <c r="CS1853" s="5"/>
      <c r="CT1853" s="5"/>
      <c r="CX1853" s="5"/>
      <c r="CY1853" s="5"/>
      <c r="DC1853" s="5"/>
      <c r="DD1853" s="5"/>
      <c r="DH1853" s="5"/>
      <c r="DI1853" s="5"/>
      <c r="DM1853" s="5"/>
      <c r="DN1853" s="5"/>
      <c r="DR1853" s="30"/>
    </row>
    <row r="1854" spans="1:122" ht="13.5" customHeight="1" x14ac:dyDescent="0.15">
      <c r="A1854" s="20">
        <v>1851</v>
      </c>
      <c r="V1854" s="52"/>
      <c r="AQ1854" s="27"/>
      <c r="AS1854" s="3"/>
      <c r="AT1854" s="4"/>
      <c r="AZ1854" s="5"/>
      <c r="BA1854" s="5"/>
      <c r="BD1854" s="6"/>
      <c r="BE1854" s="5"/>
      <c r="BF1854" s="5"/>
      <c r="BJ1854" s="5"/>
      <c r="BK1854" s="5"/>
      <c r="BO1854" s="5"/>
      <c r="BP1854" s="5"/>
      <c r="BT1854" s="5"/>
      <c r="BU1854" s="5"/>
      <c r="BY1854" s="5"/>
      <c r="BZ1854" s="5"/>
      <c r="CD1854" s="5"/>
      <c r="CE1854" s="5"/>
      <c r="CI1854" s="5"/>
      <c r="CJ1854" s="5"/>
      <c r="CN1854" s="5"/>
      <c r="CO1854" s="5"/>
      <c r="CS1854" s="5"/>
      <c r="CT1854" s="5"/>
      <c r="CX1854" s="5"/>
      <c r="CY1854" s="5"/>
      <c r="DC1854" s="5"/>
      <c r="DD1854" s="5"/>
      <c r="DH1854" s="5"/>
      <c r="DI1854" s="5"/>
      <c r="DM1854" s="5"/>
      <c r="DN1854" s="5"/>
      <c r="DR1854" s="30"/>
    </row>
    <row r="1855" spans="1:122" ht="13.5" customHeight="1" x14ac:dyDescent="0.15">
      <c r="A1855" s="20">
        <v>1852</v>
      </c>
      <c r="V1855" s="52"/>
      <c r="AQ1855" s="27"/>
      <c r="AS1855" s="3"/>
      <c r="AT1855" s="4"/>
      <c r="AZ1855" s="5"/>
      <c r="BA1855" s="5"/>
      <c r="BD1855" s="6"/>
      <c r="BE1855" s="5"/>
      <c r="BF1855" s="5"/>
      <c r="BJ1855" s="5"/>
      <c r="BK1855" s="5"/>
      <c r="BO1855" s="5"/>
      <c r="BP1855" s="5"/>
      <c r="BT1855" s="5"/>
      <c r="BU1855" s="5"/>
      <c r="BY1855" s="5"/>
      <c r="BZ1855" s="5"/>
      <c r="CD1855" s="5"/>
      <c r="CE1855" s="5"/>
      <c r="CI1855" s="5"/>
      <c r="CJ1855" s="5"/>
      <c r="CN1855" s="5"/>
      <c r="CO1855" s="5"/>
      <c r="CS1855" s="5"/>
      <c r="CT1855" s="5"/>
      <c r="CX1855" s="5"/>
      <c r="CY1855" s="5"/>
      <c r="DC1855" s="5"/>
      <c r="DD1855" s="5"/>
      <c r="DH1855" s="5"/>
      <c r="DI1855" s="5"/>
      <c r="DM1855" s="5"/>
      <c r="DN1855" s="5"/>
      <c r="DR1855" s="30"/>
    </row>
    <row r="1856" spans="1:122" ht="13.5" customHeight="1" x14ac:dyDescent="0.15">
      <c r="A1856" s="20">
        <v>1853</v>
      </c>
      <c r="V1856" s="52"/>
      <c r="AQ1856" s="27"/>
      <c r="AS1856" s="3"/>
      <c r="AT1856" s="4"/>
      <c r="AZ1856" s="5"/>
      <c r="BA1856" s="5"/>
      <c r="BD1856" s="6"/>
      <c r="BE1856" s="5"/>
      <c r="BF1856" s="5"/>
      <c r="BJ1856" s="5"/>
      <c r="BK1856" s="5"/>
      <c r="BO1856" s="5"/>
      <c r="BP1856" s="5"/>
      <c r="BT1856" s="5"/>
      <c r="BU1856" s="5"/>
      <c r="BY1856" s="5"/>
      <c r="BZ1856" s="5"/>
      <c r="CD1856" s="5"/>
      <c r="CE1856" s="5"/>
      <c r="CI1856" s="5"/>
      <c r="CJ1856" s="5"/>
      <c r="CN1856" s="5"/>
      <c r="CO1856" s="5"/>
      <c r="CS1856" s="5"/>
      <c r="CT1856" s="5"/>
      <c r="CX1856" s="5"/>
      <c r="CY1856" s="5"/>
      <c r="DC1856" s="5"/>
      <c r="DD1856" s="5"/>
      <c r="DH1856" s="5"/>
      <c r="DI1856" s="5"/>
      <c r="DM1856" s="5"/>
      <c r="DN1856" s="5"/>
      <c r="DR1856" s="30"/>
    </row>
    <row r="1857" spans="1:122" ht="13.5" customHeight="1" x14ac:dyDescent="0.15">
      <c r="A1857" s="20">
        <v>1854</v>
      </c>
      <c r="V1857" s="52"/>
      <c r="AQ1857" s="27"/>
      <c r="AS1857" s="3"/>
      <c r="AT1857" s="4"/>
      <c r="AZ1857" s="5"/>
      <c r="BA1857" s="5"/>
      <c r="BD1857" s="6"/>
      <c r="BE1857" s="5"/>
      <c r="BF1857" s="5"/>
      <c r="BJ1857" s="5"/>
      <c r="BK1857" s="5"/>
      <c r="BO1857" s="5"/>
      <c r="BP1857" s="5"/>
      <c r="BT1857" s="5"/>
      <c r="BU1857" s="5"/>
      <c r="BY1857" s="5"/>
      <c r="BZ1857" s="5"/>
      <c r="CD1857" s="5"/>
      <c r="CE1857" s="5"/>
      <c r="CI1857" s="5"/>
      <c r="CJ1857" s="5"/>
      <c r="CN1857" s="5"/>
      <c r="CO1857" s="5"/>
      <c r="CS1857" s="5"/>
      <c r="CT1857" s="5"/>
      <c r="CX1857" s="5"/>
      <c r="CY1857" s="5"/>
      <c r="DC1857" s="5"/>
      <c r="DD1857" s="5"/>
      <c r="DH1857" s="5"/>
      <c r="DI1857" s="5"/>
      <c r="DM1857" s="5"/>
      <c r="DN1857" s="5"/>
      <c r="DR1857" s="30"/>
    </row>
    <row r="1858" spans="1:122" ht="13.5" customHeight="1" x14ac:dyDescent="0.15">
      <c r="A1858" s="20">
        <v>1855</v>
      </c>
      <c r="V1858" s="52"/>
      <c r="AQ1858" s="27"/>
      <c r="AS1858" s="3"/>
      <c r="AT1858" s="4"/>
      <c r="AZ1858" s="5"/>
      <c r="BA1858" s="5"/>
      <c r="BD1858" s="6"/>
      <c r="BE1858" s="5"/>
      <c r="BF1858" s="5"/>
      <c r="BJ1858" s="5"/>
      <c r="BK1858" s="5"/>
      <c r="BO1858" s="5"/>
      <c r="BP1858" s="5"/>
      <c r="BT1858" s="5"/>
      <c r="BU1858" s="5"/>
      <c r="BY1858" s="5"/>
      <c r="BZ1858" s="5"/>
      <c r="CD1858" s="5"/>
      <c r="CE1858" s="5"/>
      <c r="CI1858" s="5"/>
      <c r="CJ1858" s="5"/>
      <c r="CN1858" s="5"/>
      <c r="CO1858" s="5"/>
      <c r="CS1858" s="5"/>
      <c r="CT1858" s="5"/>
      <c r="CX1858" s="5"/>
      <c r="CY1858" s="5"/>
      <c r="DC1858" s="5"/>
      <c r="DD1858" s="5"/>
      <c r="DH1858" s="5"/>
      <c r="DI1858" s="5"/>
      <c r="DM1858" s="5"/>
      <c r="DN1858" s="5"/>
      <c r="DR1858" s="30"/>
    </row>
    <row r="1859" spans="1:122" ht="13.5" customHeight="1" x14ac:dyDescent="0.15">
      <c r="A1859" s="20">
        <v>1856</v>
      </c>
      <c r="V1859" s="52"/>
      <c r="AQ1859" s="27"/>
      <c r="AS1859" s="3"/>
      <c r="AT1859" s="4"/>
      <c r="AZ1859" s="5"/>
      <c r="BA1859" s="5"/>
      <c r="BD1859" s="6"/>
      <c r="BE1859" s="5"/>
      <c r="BF1859" s="5"/>
      <c r="BJ1859" s="5"/>
      <c r="BK1859" s="5"/>
      <c r="BO1859" s="5"/>
      <c r="BP1859" s="5"/>
      <c r="BT1859" s="5"/>
      <c r="BU1859" s="5"/>
      <c r="BY1859" s="5"/>
      <c r="BZ1859" s="5"/>
      <c r="CD1859" s="5"/>
      <c r="CE1859" s="5"/>
      <c r="CI1859" s="5"/>
      <c r="CJ1859" s="5"/>
      <c r="CN1859" s="5"/>
      <c r="CO1859" s="5"/>
      <c r="CS1859" s="5"/>
      <c r="CT1859" s="5"/>
      <c r="CX1859" s="5"/>
      <c r="CY1859" s="5"/>
      <c r="DC1859" s="5"/>
      <c r="DD1859" s="5"/>
      <c r="DH1859" s="5"/>
      <c r="DI1859" s="5"/>
      <c r="DM1859" s="5"/>
      <c r="DN1859" s="5"/>
      <c r="DR1859" s="30"/>
    </row>
    <row r="1860" spans="1:122" ht="13.5" customHeight="1" x14ac:dyDescent="0.15">
      <c r="A1860" s="20">
        <v>1857</v>
      </c>
      <c r="V1860" s="52"/>
      <c r="AQ1860" s="27"/>
      <c r="AS1860" s="3"/>
      <c r="AT1860" s="4"/>
      <c r="AZ1860" s="5"/>
      <c r="BA1860" s="5"/>
      <c r="BD1860" s="6"/>
      <c r="BE1860" s="5"/>
      <c r="BF1860" s="5"/>
      <c r="BJ1860" s="5"/>
      <c r="BK1860" s="5"/>
      <c r="BO1860" s="5"/>
      <c r="BP1860" s="5"/>
      <c r="BT1860" s="5"/>
      <c r="BU1860" s="5"/>
      <c r="BY1860" s="5"/>
      <c r="BZ1860" s="5"/>
      <c r="CD1860" s="5"/>
      <c r="CE1860" s="5"/>
      <c r="CI1860" s="5"/>
      <c r="CJ1860" s="5"/>
      <c r="CN1860" s="5"/>
      <c r="CO1860" s="5"/>
      <c r="CS1860" s="5"/>
      <c r="CT1860" s="5"/>
      <c r="CX1860" s="5"/>
      <c r="CY1860" s="5"/>
      <c r="DC1860" s="5"/>
      <c r="DD1860" s="5"/>
      <c r="DH1860" s="5"/>
      <c r="DI1860" s="5"/>
      <c r="DM1860" s="5"/>
      <c r="DN1860" s="5"/>
      <c r="DR1860" s="30"/>
    </row>
    <row r="1861" spans="1:122" ht="13.5" customHeight="1" x14ac:dyDescent="0.15">
      <c r="A1861" s="20">
        <v>1858</v>
      </c>
      <c r="V1861" s="52"/>
      <c r="AQ1861" s="27"/>
      <c r="AS1861" s="3"/>
      <c r="AT1861" s="4"/>
      <c r="AZ1861" s="5"/>
      <c r="BA1861" s="5"/>
      <c r="BD1861" s="6"/>
      <c r="BE1861" s="5"/>
      <c r="BF1861" s="5"/>
      <c r="BJ1861" s="5"/>
      <c r="BK1861" s="5"/>
      <c r="BO1861" s="5"/>
      <c r="BP1861" s="5"/>
      <c r="BT1861" s="5"/>
      <c r="BU1861" s="5"/>
      <c r="BY1861" s="5"/>
      <c r="BZ1861" s="5"/>
      <c r="CD1861" s="5"/>
      <c r="CE1861" s="5"/>
      <c r="CI1861" s="5"/>
      <c r="CJ1861" s="5"/>
      <c r="CN1861" s="5"/>
      <c r="CO1861" s="5"/>
      <c r="CS1861" s="5"/>
      <c r="CT1861" s="5"/>
      <c r="CX1861" s="5"/>
      <c r="CY1861" s="5"/>
      <c r="DC1861" s="5"/>
      <c r="DD1861" s="5"/>
      <c r="DH1861" s="5"/>
      <c r="DI1861" s="5"/>
      <c r="DM1861" s="5"/>
      <c r="DN1861" s="5"/>
      <c r="DR1861" s="30"/>
    </row>
    <row r="1862" spans="1:122" ht="13.5" customHeight="1" x14ac:dyDescent="0.15">
      <c r="A1862" s="20">
        <v>1859</v>
      </c>
      <c r="V1862" s="52"/>
      <c r="AQ1862" s="27"/>
      <c r="AS1862" s="3"/>
      <c r="AT1862" s="4"/>
      <c r="AZ1862" s="5"/>
      <c r="BA1862" s="5"/>
      <c r="BD1862" s="6"/>
      <c r="BE1862" s="5"/>
      <c r="BF1862" s="5"/>
      <c r="BJ1862" s="5"/>
      <c r="BK1862" s="5"/>
      <c r="BO1862" s="5"/>
      <c r="BP1862" s="5"/>
      <c r="BT1862" s="5"/>
      <c r="BU1862" s="5"/>
      <c r="BY1862" s="5"/>
      <c r="BZ1862" s="5"/>
      <c r="CD1862" s="5"/>
      <c r="CE1862" s="5"/>
      <c r="CI1862" s="5"/>
      <c r="CJ1862" s="5"/>
      <c r="CN1862" s="5"/>
      <c r="CO1862" s="5"/>
      <c r="CS1862" s="5"/>
      <c r="CT1862" s="5"/>
      <c r="CX1862" s="5"/>
      <c r="CY1862" s="5"/>
      <c r="DC1862" s="5"/>
      <c r="DD1862" s="5"/>
      <c r="DH1862" s="5"/>
      <c r="DI1862" s="5"/>
      <c r="DM1862" s="5"/>
      <c r="DN1862" s="5"/>
      <c r="DR1862" s="30"/>
    </row>
    <row r="1863" spans="1:122" ht="13.5" customHeight="1" x14ac:dyDescent="0.15">
      <c r="A1863" s="20">
        <v>1860</v>
      </c>
      <c r="V1863" s="52"/>
      <c r="AQ1863" s="27"/>
      <c r="AS1863" s="3"/>
      <c r="AT1863" s="4"/>
      <c r="AZ1863" s="5"/>
      <c r="BA1863" s="5"/>
      <c r="BD1863" s="6"/>
      <c r="BE1863" s="5"/>
      <c r="BF1863" s="5"/>
      <c r="BJ1863" s="5"/>
      <c r="BK1863" s="5"/>
      <c r="BO1863" s="5"/>
      <c r="BP1863" s="5"/>
      <c r="BT1863" s="5"/>
      <c r="BU1863" s="5"/>
      <c r="BY1863" s="5"/>
      <c r="BZ1863" s="5"/>
      <c r="CD1863" s="5"/>
      <c r="CE1863" s="5"/>
      <c r="CI1863" s="5"/>
      <c r="CJ1863" s="5"/>
      <c r="CN1863" s="5"/>
      <c r="CO1863" s="5"/>
      <c r="CS1863" s="5"/>
      <c r="CT1863" s="5"/>
      <c r="CX1863" s="5"/>
      <c r="CY1863" s="5"/>
      <c r="DC1863" s="5"/>
      <c r="DD1863" s="5"/>
      <c r="DH1863" s="5"/>
      <c r="DI1863" s="5"/>
      <c r="DM1863" s="5"/>
      <c r="DN1863" s="5"/>
      <c r="DR1863" s="30"/>
    </row>
    <row r="1864" spans="1:122" ht="13.5" customHeight="1" x14ac:dyDescent="0.15">
      <c r="A1864" s="20">
        <v>1861</v>
      </c>
      <c r="V1864" s="52"/>
      <c r="AQ1864" s="27"/>
      <c r="AS1864" s="3"/>
      <c r="AT1864" s="4"/>
      <c r="AZ1864" s="5"/>
      <c r="BA1864" s="5"/>
      <c r="BD1864" s="6"/>
      <c r="BE1864" s="5"/>
      <c r="BF1864" s="5"/>
      <c r="BJ1864" s="5"/>
      <c r="BK1864" s="5"/>
      <c r="BO1864" s="5"/>
      <c r="BP1864" s="5"/>
      <c r="BT1864" s="5"/>
      <c r="BU1864" s="5"/>
      <c r="BY1864" s="5"/>
      <c r="BZ1864" s="5"/>
      <c r="CD1864" s="5"/>
      <c r="CE1864" s="5"/>
      <c r="CI1864" s="5"/>
      <c r="CJ1864" s="5"/>
      <c r="CN1864" s="5"/>
      <c r="CO1864" s="5"/>
      <c r="CS1864" s="5"/>
      <c r="CT1864" s="5"/>
      <c r="CX1864" s="5"/>
      <c r="CY1864" s="5"/>
      <c r="DC1864" s="5"/>
      <c r="DD1864" s="5"/>
      <c r="DH1864" s="5"/>
      <c r="DI1864" s="5"/>
      <c r="DM1864" s="5"/>
      <c r="DN1864" s="5"/>
      <c r="DR1864" s="30"/>
    </row>
    <row r="1865" spans="1:122" ht="13.5" customHeight="1" x14ac:dyDescent="0.15">
      <c r="A1865" s="20">
        <v>1862</v>
      </c>
      <c r="V1865" s="52"/>
      <c r="AQ1865" s="27"/>
      <c r="AS1865" s="3"/>
      <c r="AT1865" s="4"/>
      <c r="AZ1865" s="5"/>
      <c r="BA1865" s="5"/>
      <c r="BD1865" s="6"/>
      <c r="BE1865" s="5"/>
      <c r="BF1865" s="5"/>
      <c r="BJ1865" s="5"/>
      <c r="BK1865" s="5"/>
      <c r="BO1865" s="5"/>
      <c r="BP1865" s="5"/>
      <c r="BT1865" s="5"/>
      <c r="BU1865" s="5"/>
      <c r="BY1865" s="5"/>
      <c r="BZ1865" s="5"/>
      <c r="CD1865" s="5"/>
      <c r="CE1865" s="5"/>
      <c r="CI1865" s="5"/>
      <c r="CJ1865" s="5"/>
      <c r="CN1865" s="5"/>
      <c r="CO1865" s="5"/>
      <c r="CS1865" s="5"/>
      <c r="CT1865" s="5"/>
      <c r="CX1865" s="5"/>
      <c r="CY1865" s="5"/>
      <c r="DC1865" s="5"/>
      <c r="DD1865" s="5"/>
      <c r="DH1865" s="5"/>
      <c r="DI1865" s="5"/>
      <c r="DM1865" s="5"/>
      <c r="DN1865" s="5"/>
      <c r="DR1865" s="30"/>
    </row>
    <row r="1866" spans="1:122" ht="13.5" customHeight="1" x14ac:dyDescent="0.15">
      <c r="A1866" s="20">
        <v>1863</v>
      </c>
      <c r="V1866" s="52"/>
      <c r="AQ1866" s="27"/>
      <c r="AS1866" s="3"/>
      <c r="AT1866" s="4"/>
      <c r="AZ1866" s="5"/>
      <c r="BA1866" s="5"/>
      <c r="BD1866" s="6"/>
      <c r="BE1866" s="5"/>
      <c r="BF1866" s="5"/>
      <c r="BJ1866" s="5"/>
      <c r="BK1866" s="5"/>
      <c r="BO1866" s="5"/>
      <c r="BP1866" s="5"/>
      <c r="BT1866" s="5"/>
      <c r="BU1866" s="5"/>
      <c r="BY1866" s="5"/>
      <c r="BZ1866" s="5"/>
      <c r="CD1866" s="5"/>
      <c r="CE1866" s="5"/>
      <c r="CI1866" s="5"/>
      <c r="CJ1866" s="5"/>
      <c r="CN1866" s="5"/>
      <c r="CO1866" s="5"/>
      <c r="CS1866" s="5"/>
      <c r="CT1866" s="5"/>
      <c r="CX1866" s="5"/>
      <c r="CY1866" s="5"/>
      <c r="DC1866" s="5"/>
      <c r="DD1866" s="5"/>
      <c r="DH1866" s="5"/>
      <c r="DI1866" s="5"/>
      <c r="DM1866" s="5"/>
      <c r="DN1866" s="5"/>
      <c r="DR1866" s="30"/>
    </row>
    <row r="1867" spans="1:122" ht="13.5" customHeight="1" x14ac:dyDescent="0.15">
      <c r="A1867" s="20">
        <v>1864</v>
      </c>
      <c r="V1867" s="52"/>
      <c r="AQ1867" s="27"/>
      <c r="AS1867" s="3"/>
      <c r="AT1867" s="4"/>
      <c r="AZ1867" s="5"/>
      <c r="BA1867" s="5"/>
      <c r="BD1867" s="6"/>
      <c r="BE1867" s="5"/>
      <c r="BF1867" s="5"/>
      <c r="BJ1867" s="5"/>
      <c r="BK1867" s="5"/>
      <c r="BO1867" s="5"/>
      <c r="BP1867" s="5"/>
      <c r="BT1867" s="5"/>
      <c r="BU1867" s="5"/>
      <c r="BY1867" s="5"/>
      <c r="BZ1867" s="5"/>
      <c r="CD1867" s="5"/>
      <c r="CE1867" s="5"/>
      <c r="CI1867" s="5"/>
      <c r="CJ1867" s="5"/>
      <c r="CN1867" s="5"/>
      <c r="CO1867" s="5"/>
      <c r="CS1867" s="5"/>
      <c r="CT1867" s="5"/>
      <c r="CX1867" s="5"/>
      <c r="CY1867" s="5"/>
      <c r="DC1867" s="5"/>
      <c r="DD1867" s="5"/>
      <c r="DH1867" s="5"/>
      <c r="DI1867" s="5"/>
      <c r="DM1867" s="5"/>
      <c r="DN1867" s="5"/>
      <c r="DR1867" s="30"/>
    </row>
    <row r="1868" spans="1:122" ht="13.5" customHeight="1" x14ac:dyDescent="0.15">
      <c r="A1868" s="20">
        <v>1865</v>
      </c>
      <c r="V1868" s="52"/>
      <c r="AQ1868" s="27"/>
      <c r="AS1868" s="3"/>
      <c r="AT1868" s="4"/>
      <c r="AZ1868" s="5"/>
      <c r="BA1868" s="5"/>
      <c r="BD1868" s="6"/>
      <c r="BE1868" s="5"/>
      <c r="BF1868" s="5"/>
      <c r="BJ1868" s="5"/>
      <c r="BK1868" s="5"/>
      <c r="BO1868" s="5"/>
      <c r="BP1868" s="5"/>
      <c r="BT1868" s="5"/>
      <c r="BU1868" s="5"/>
      <c r="BY1868" s="5"/>
      <c r="BZ1868" s="5"/>
      <c r="CD1868" s="5"/>
      <c r="CE1868" s="5"/>
      <c r="CI1868" s="5"/>
      <c r="CJ1868" s="5"/>
      <c r="CN1868" s="5"/>
      <c r="CO1868" s="5"/>
      <c r="CS1868" s="5"/>
      <c r="CT1868" s="5"/>
      <c r="CX1868" s="5"/>
      <c r="CY1868" s="5"/>
      <c r="DC1868" s="5"/>
      <c r="DD1868" s="5"/>
      <c r="DH1868" s="5"/>
      <c r="DI1868" s="5"/>
      <c r="DM1868" s="5"/>
      <c r="DN1868" s="5"/>
      <c r="DR1868" s="30"/>
    </row>
    <row r="1869" spans="1:122" ht="13.5" customHeight="1" x14ac:dyDescent="0.15">
      <c r="A1869" s="20">
        <v>1866</v>
      </c>
      <c r="V1869" s="52"/>
      <c r="AQ1869" s="27"/>
      <c r="AS1869" s="3"/>
      <c r="AT1869" s="4"/>
      <c r="AZ1869" s="5"/>
      <c r="BA1869" s="5"/>
      <c r="BD1869" s="6"/>
      <c r="BE1869" s="5"/>
      <c r="BF1869" s="5"/>
      <c r="BJ1869" s="5"/>
      <c r="BK1869" s="5"/>
      <c r="BO1869" s="5"/>
      <c r="BP1869" s="5"/>
      <c r="BT1869" s="5"/>
      <c r="BU1869" s="5"/>
      <c r="BY1869" s="5"/>
      <c r="BZ1869" s="5"/>
      <c r="CD1869" s="5"/>
      <c r="CE1869" s="5"/>
      <c r="CI1869" s="5"/>
      <c r="CJ1869" s="5"/>
      <c r="CN1869" s="5"/>
      <c r="CO1869" s="5"/>
      <c r="CS1869" s="5"/>
      <c r="CT1869" s="5"/>
      <c r="CX1869" s="5"/>
      <c r="CY1869" s="5"/>
      <c r="DC1869" s="5"/>
      <c r="DD1869" s="5"/>
      <c r="DH1869" s="5"/>
      <c r="DI1869" s="5"/>
      <c r="DM1869" s="5"/>
      <c r="DN1869" s="5"/>
      <c r="DR1869" s="30"/>
    </row>
    <row r="1870" spans="1:122" ht="13.5" customHeight="1" x14ac:dyDescent="0.15">
      <c r="A1870" s="20">
        <v>1867</v>
      </c>
      <c r="V1870" s="52"/>
      <c r="AQ1870" s="27"/>
      <c r="AS1870" s="3"/>
      <c r="AT1870" s="4"/>
      <c r="AZ1870" s="5"/>
      <c r="BA1870" s="5"/>
      <c r="BD1870" s="6"/>
      <c r="BE1870" s="5"/>
      <c r="BF1870" s="5"/>
      <c r="BJ1870" s="5"/>
      <c r="BK1870" s="5"/>
      <c r="BO1870" s="5"/>
      <c r="BP1870" s="5"/>
      <c r="BT1870" s="5"/>
      <c r="BU1870" s="5"/>
      <c r="BY1870" s="5"/>
      <c r="BZ1870" s="5"/>
      <c r="CD1870" s="5"/>
      <c r="CE1870" s="5"/>
      <c r="CI1870" s="5"/>
      <c r="CJ1870" s="5"/>
      <c r="CN1870" s="5"/>
      <c r="CO1870" s="5"/>
      <c r="CS1870" s="5"/>
      <c r="CT1870" s="5"/>
      <c r="CX1870" s="5"/>
      <c r="CY1870" s="5"/>
      <c r="DC1870" s="5"/>
      <c r="DD1870" s="5"/>
      <c r="DH1870" s="5"/>
      <c r="DI1870" s="5"/>
      <c r="DM1870" s="5"/>
      <c r="DN1870" s="5"/>
      <c r="DR1870" s="30"/>
    </row>
    <row r="1871" spans="1:122" ht="13.5" customHeight="1" x14ac:dyDescent="0.15">
      <c r="A1871" s="20">
        <v>1868</v>
      </c>
      <c r="V1871" s="52"/>
      <c r="AQ1871" s="27"/>
      <c r="AS1871" s="3"/>
      <c r="AT1871" s="4"/>
      <c r="AZ1871" s="5"/>
      <c r="BA1871" s="5"/>
      <c r="BD1871" s="6"/>
      <c r="BE1871" s="5"/>
      <c r="BF1871" s="5"/>
      <c r="BJ1871" s="5"/>
      <c r="BK1871" s="5"/>
      <c r="BO1871" s="5"/>
      <c r="BP1871" s="5"/>
      <c r="BT1871" s="5"/>
      <c r="BU1871" s="5"/>
      <c r="BY1871" s="5"/>
      <c r="BZ1871" s="5"/>
      <c r="CD1871" s="5"/>
      <c r="CE1871" s="5"/>
      <c r="CI1871" s="5"/>
      <c r="CJ1871" s="5"/>
      <c r="CN1871" s="5"/>
      <c r="CO1871" s="5"/>
      <c r="CS1871" s="5"/>
      <c r="CT1871" s="5"/>
      <c r="CX1871" s="5"/>
      <c r="CY1871" s="5"/>
      <c r="DC1871" s="5"/>
      <c r="DD1871" s="5"/>
      <c r="DH1871" s="5"/>
      <c r="DI1871" s="5"/>
      <c r="DM1871" s="5"/>
      <c r="DN1871" s="5"/>
      <c r="DR1871" s="30"/>
    </row>
    <row r="1872" spans="1:122" ht="13.5" customHeight="1" x14ac:dyDescent="0.15">
      <c r="A1872" s="20">
        <v>1869</v>
      </c>
      <c r="V1872" s="52"/>
      <c r="AQ1872" s="27"/>
      <c r="AS1872" s="3"/>
      <c r="AT1872" s="4"/>
      <c r="AZ1872" s="5"/>
      <c r="BA1872" s="5"/>
      <c r="BD1872" s="6"/>
      <c r="BE1872" s="5"/>
      <c r="BF1872" s="5"/>
      <c r="BJ1872" s="5"/>
      <c r="BK1872" s="5"/>
      <c r="BO1872" s="5"/>
      <c r="BP1872" s="5"/>
      <c r="BT1872" s="5"/>
      <c r="BU1872" s="5"/>
      <c r="BY1872" s="5"/>
      <c r="BZ1872" s="5"/>
      <c r="CD1872" s="5"/>
      <c r="CE1872" s="5"/>
      <c r="CI1872" s="5"/>
      <c r="CJ1872" s="5"/>
      <c r="CN1872" s="5"/>
      <c r="CO1872" s="5"/>
      <c r="CS1872" s="5"/>
      <c r="CT1872" s="5"/>
      <c r="CX1872" s="5"/>
      <c r="CY1872" s="5"/>
      <c r="DC1872" s="5"/>
      <c r="DD1872" s="5"/>
      <c r="DH1872" s="5"/>
      <c r="DI1872" s="5"/>
      <c r="DM1872" s="5"/>
      <c r="DN1872" s="5"/>
      <c r="DR1872" s="30"/>
    </row>
    <row r="1873" spans="1:122" ht="13.5" customHeight="1" x14ac:dyDescent="0.15">
      <c r="A1873" s="20">
        <v>1870</v>
      </c>
      <c r="V1873" s="52"/>
      <c r="AQ1873" s="27"/>
      <c r="AS1873" s="3"/>
      <c r="AT1873" s="4"/>
      <c r="AZ1873" s="5"/>
      <c r="BA1873" s="5"/>
      <c r="BD1873" s="6"/>
      <c r="BE1873" s="5"/>
      <c r="BF1873" s="5"/>
      <c r="BJ1873" s="5"/>
      <c r="BK1873" s="5"/>
      <c r="BO1873" s="5"/>
      <c r="BP1873" s="5"/>
      <c r="BT1873" s="5"/>
      <c r="BU1873" s="5"/>
      <c r="BY1873" s="5"/>
      <c r="BZ1873" s="5"/>
      <c r="CD1873" s="5"/>
      <c r="CE1873" s="5"/>
      <c r="CI1873" s="5"/>
      <c r="CJ1873" s="5"/>
      <c r="CN1873" s="5"/>
      <c r="CO1873" s="5"/>
      <c r="CS1873" s="5"/>
      <c r="CT1873" s="5"/>
      <c r="CX1873" s="5"/>
      <c r="CY1873" s="5"/>
      <c r="DC1873" s="5"/>
      <c r="DD1873" s="5"/>
      <c r="DH1873" s="5"/>
      <c r="DI1873" s="5"/>
      <c r="DM1873" s="5"/>
      <c r="DN1873" s="5"/>
      <c r="DR1873" s="30"/>
    </row>
    <row r="1874" spans="1:122" ht="13.5" customHeight="1" x14ac:dyDescent="0.15">
      <c r="A1874" s="20">
        <v>1871</v>
      </c>
      <c r="V1874" s="52"/>
      <c r="AQ1874" s="27"/>
      <c r="AS1874" s="3"/>
      <c r="AT1874" s="4"/>
      <c r="AZ1874" s="5"/>
      <c r="BA1874" s="5"/>
      <c r="BD1874" s="6"/>
      <c r="BE1874" s="5"/>
      <c r="BF1874" s="5"/>
      <c r="BJ1874" s="5"/>
      <c r="BK1874" s="5"/>
      <c r="BO1874" s="5"/>
      <c r="BP1874" s="5"/>
      <c r="BT1874" s="5"/>
      <c r="BU1874" s="5"/>
      <c r="BY1874" s="5"/>
      <c r="BZ1874" s="5"/>
      <c r="CD1874" s="5"/>
      <c r="CE1874" s="5"/>
      <c r="CI1874" s="5"/>
      <c r="CJ1874" s="5"/>
      <c r="CN1874" s="5"/>
      <c r="CO1874" s="5"/>
      <c r="CS1874" s="5"/>
      <c r="CT1874" s="5"/>
      <c r="CX1874" s="5"/>
      <c r="CY1874" s="5"/>
      <c r="DC1874" s="5"/>
      <c r="DD1874" s="5"/>
      <c r="DH1874" s="5"/>
      <c r="DI1874" s="5"/>
      <c r="DM1874" s="5"/>
      <c r="DN1874" s="5"/>
      <c r="DR1874" s="30"/>
    </row>
    <row r="1875" spans="1:122" ht="13.5" customHeight="1" x14ac:dyDescent="0.15">
      <c r="A1875" s="20">
        <v>1872</v>
      </c>
      <c r="V1875" s="52"/>
      <c r="AQ1875" s="27"/>
      <c r="AS1875" s="3"/>
      <c r="AT1875" s="4"/>
      <c r="AZ1875" s="5"/>
      <c r="BA1875" s="5"/>
      <c r="BD1875" s="6"/>
      <c r="BE1875" s="5"/>
      <c r="BF1875" s="5"/>
      <c r="BJ1875" s="5"/>
      <c r="BK1875" s="5"/>
      <c r="BO1875" s="5"/>
      <c r="BP1875" s="5"/>
      <c r="BT1875" s="5"/>
      <c r="BU1875" s="5"/>
      <c r="BY1875" s="5"/>
      <c r="BZ1875" s="5"/>
      <c r="CD1875" s="5"/>
      <c r="CE1875" s="5"/>
      <c r="CI1875" s="5"/>
      <c r="CJ1875" s="5"/>
      <c r="CN1875" s="5"/>
      <c r="CO1875" s="5"/>
      <c r="CS1875" s="5"/>
      <c r="CT1875" s="5"/>
      <c r="CX1875" s="5"/>
      <c r="CY1875" s="5"/>
      <c r="DC1875" s="5"/>
      <c r="DD1875" s="5"/>
      <c r="DH1875" s="5"/>
      <c r="DI1875" s="5"/>
      <c r="DM1875" s="5"/>
      <c r="DN1875" s="5"/>
      <c r="DR1875" s="30"/>
    </row>
    <row r="1876" spans="1:122" ht="13.5" customHeight="1" x14ac:dyDescent="0.15">
      <c r="A1876" s="20">
        <v>1873</v>
      </c>
      <c r="V1876" s="52"/>
      <c r="AQ1876" s="27"/>
      <c r="AS1876" s="3"/>
      <c r="AT1876" s="4"/>
      <c r="AZ1876" s="5"/>
      <c r="BA1876" s="5"/>
      <c r="BD1876" s="6"/>
      <c r="BE1876" s="5"/>
      <c r="BF1876" s="5"/>
      <c r="BJ1876" s="5"/>
      <c r="BK1876" s="5"/>
      <c r="BO1876" s="5"/>
      <c r="BP1876" s="5"/>
      <c r="BT1876" s="5"/>
      <c r="BU1876" s="5"/>
      <c r="BY1876" s="5"/>
      <c r="BZ1876" s="5"/>
      <c r="CD1876" s="5"/>
      <c r="CE1876" s="5"/>
      <c r="CI1876" s="5"/>
      <c r="CJ1876" s="5"/>
      <c r="CN1876" s="5"/>
      <c r="CO1876" s="5"/>
      <c r="CS1876" s="5"/>
      <c r="CT1876" s="5"/>
      <c r="CX1876" s="5"/>
      <c r="CY1876" s="5"/>
      <c r="DC1876" s="5"/>
      <c r="DD1876" s="5"/>
      <c r="DH1876" s="5"/>
      <c r="DI1876" s="5"/>
      <c r="DM1876" s="5"/>
      <c r="DN1876" s="5"/>
      <c r="DR1876" s="30"/>
    </row>
    <row r="1877" spans="1:122" ht="13.5" customHeight="1" x14ac:dyDescent="0.15">
      <c r="A1877" s="20">
        <v>1874</v>
      </c>
      <c r="V1877" s="52"/>
      <c r="AQ1877" s="27"/>
      <c r="AS1877" s="3"/>
      <c r="AT1877" s="4"/>
      <c r="AZ1877" s="5"/>
      <c r="BA1877" s="5"/>
      <c r="BD1877" s="6"/>
      <c r="BE1877" s="5"/>
      <c r="BF1877" s="5"/>
      <c r="BJ1877" s="5"/>
      <c r="BK1877" s="5"/>
      <c r="BO1877" s="5"/>
      <c r="BP1877" s="5"/>
      <c r="BT1877" s="5"/>
      <c r="BU1877" s="5"/>
      <c r="BY1877" s="5"/>
      <c r="BZ1877" s="5"/>
      <c r="CD1877" s="5"/>
      <c r="CE1877" s="5"/>
      <c r="CI1877" s="5"/>
      <c r="CJ1877" s="5"/>
      <c r="CN1877" s="5"/>
      <c r="CO1877" s="5"/>
      <c r="CS1877" s="5"/>
      <c r="CT1877" s="5"/>
      <c r="CX1877" s="5"/>
      <c r="CY1877" s="5"/>
      <c r="DC1877" s="5"/>
      <c r="DD1877" s="5"/>
      <c r="DH1877" s="5"/>
      <c r="DI1877" s="5"/>
      <c r="DM1877" s="5"/>
      <c r="DN1877" s="5"/>
      <c r="DR1877" s="30"/>
    </row>
    <row r="1878" spans="1:122" ht="13.5" customHeight="1" x14ac:dyDescent="0.15">
      <c r="A1878" s="20">
        <v>1875</v>
      </c>
      <c r="V1878" s="52"/>
      <c r="AQ1878" s="27"/>
      <c r="AS1878" s="3"/>
      <c r="AT1878" s="4"/>
      <c r="AZ1878" s="5"/>
      <c r="BA1878" s="5"/>
      <c r="BD1878" s="6"/>
      <c r="BE1878" s="5"/>
      <c r="BF1878" s="5"/>
      <c r="BJ1878" s="5"/>
      <c r="BK1878" s="5"/>
      <c r="BO1878" s="5"/>
      <c r="BP1878" s="5"/>
      <c r="BT1878" s="5"/>
      <c r="BU1878" s="5"/>
      <c r="BY1878" s="5"/>
      <c r="BZ1878" s="5"/>
      <c r="CD1878" s="5"/>
      <c r="CE1878" s="5"/>
      <c r="CI1878" s="5"/>
      <c r="CJ1878" s="5"/>
      <c r="CN1878" s="5"/>
      <c r="CO1878" s="5"/>
      <c r="CS1878" s="5"/>
      <c r="CT1878" s="5"/>
      <c r="CX1878" s="5"/>
      <c r="CY1878" s="5"/>
      <c r="DC1878" s="5"/>
      <c r="DD1878" s="5"/>
      <c r="DH1878" s="5"/>
      <c r="DI1878" s="5"/>
      <c r="DM1878" s="5"/>
      <c r="DN1878" s="5"/>
      <c r="DR1878" s="30"/>
    </row>
    <row r="1879" spans="1:122" ht="13.5" customHeight="1" x14ac:dyDescent="0.15">
      <c r="A1879" s="20">
        <v>1876</v>
      </c>
      <c r="V1879" s="52"/>
      <c r="AQ1879" s="27"/>
      <c r="AS1879" s="3"/>
      <c r="AT1879" s="4"/>
      <c r="AZ1879" s="5"/>
      <c r="BA1879" s="5"/>
      <c r="BD1879" s="6"/>
      <c r="BE1879" s="5"/>
      <c r="BF1879" s="5"/>
      <c r="BJ1879" s="5"/>
      <c r="BK1879" s="5"/>
      <c r="BO1879" s="5"/>
      <c r="BP1879" s="5"/>
      <c r="BT1879" s="5"/>
      <c r="BU1879" s="5"/>
      <c r="BY1879" s="5"/>
      <c r="BZ1879" s="5"/>
      <c r="CD1879" s="5"/>
      <c r="CE1879" s="5"/>
      <c r="CI1879" s="5"/>
      <c r="CJ1879" s="5"/>
      <c r="CN1879" s="5"/>
      <c r="CO1879" s="5"/>
      <c r="CS1879" s="5"/>
      <c r="CT1879" s="5"/>
      <c r="CX1879" s="5"/>
      <c r="CY1879" s="5"/>
      <c r="DC1879" s="5"/>
      <c r="DD1879" s="5"/>
      <c r="DH1879" s="5"/>
      <c r="DI1879" s="5"/>
      <c r="DM1879" s="5"/>
      <c r="DN1879" s="5"/>
      <c r="DR1879" s="30"/>
    </row>
    <row r="1880" spans="1:122" ht="13.5" customHeight="1" x14ac:dyDescent="0.15">
      <c r="A1880" s="20">
        <v>1877</v>
      </c>
      <c r="V1880" s="52"/>
      <c r="AQ1880" s="27"/>
      <c r="AS1880" s="3"/>
      <c r="AT1880" s="4"/>
      <c r="AZ1880" s="5"/>
      <c r="BA1880" s="5"/>
      <c r="BD1880" s="6"/>
      <c r="BE1880" s="5"/>
      <c r="BF1880" s="5"/>
      <c r="BJ1880" s="5"/>
      <c r="BK1880" s="5"/>
      <c r="BO1880" s="5"/>
      <c r="BP1880" s="5"/>
      <c r="BT1880" s="5"/>
      <c r="BU1880" s="5"/>
      <c r="BY1880" s="5"/>
      <c r="BZ1880" s="5"/>
      <c r="CD1880" s="5"/>
      <c r="CE1880" s="5"/>
      <c r="CI1880" s="5"/>
      <c r="CJ1880" s="5"/>
      <c r="CN1880" s="5"/>
      <c r="CO1880" s="5"/>
      <c r="CS1880" s="5"/>
      <c r="CT1880" s="5"/>
      <c r="CX1880" s="5"/>
      <c r="CY1880" s="5"/>
      <c r="DC1880" s="5"/>
      <c r="DD1880" s="5"/>
      <c r="DH1880" s="5"/>
      <c r="DI1880" s="5"/>
      <c r="DM1880" s="5"/>
      <c r="DN1880" s="5"/>
      <c r="DR1880" s="30"/>
    </row>
    <row r="1881" spans="1:122" ht="13.5" customHeight="1" x14ac:dyDescent="0.15">
      <c r="A1881" s="20">
        <v>1878</v>
      </c>
      <c r="V1881" s="52"/>
      <c r="AQ1881" s="27"/>
      <c r="AS1881" s="3"/>
      <c r="AT1881" s="4"/>
      <c r="AZ1881" s="5"/>
      <c r="BA1881" s="5"/>
      <c r="BD1881" s="6"/>
      <c r="BE1881" s="5"/>
      <c r="BF1881" s="5"/>
      <c r="BJ1881" s="5"/>
      <c r="BK1881" s="5"/>
      <c r="BO1881" s="5"/>
      <c r="BP1881" s="5"/>
      <c r="BT1881" s="5"/>
      <c r="BU1881" s="5"/>
      <c r="BY1881" s="5"/>
      <c r="BZ1881" s="5"/>
      <c r="CD1881" s="5"/>
      <c r="CE1881" s="5"/>
      <c r="CI1881" s="5"/>
      <c r="CJ1881" s="5"/>
      <c r="CN1881" s="5"/>
      <c r="CO1881" s="5"/>
      <c r="CS1881" s="5"/>
      <c r="CT1881" s="5"/>
      <c r="CX1881" s="5"/>
      <c r="CY1881" s="5"/>
      <c r="DC1881" s="5"/>
      <c r="DD1881" s="5"/>
      <c r="DH1881" s="5"/>
      <c r="DI1881" s="5"/>
      <c r="DM1881" s="5"/>
      <c r="DN1881" s="5"/>
      <c r="DR1881" s="30"/>
    </row>
    <row r="1882" spans="1:122" ht="13.5" customHeight="1" x14ac:dyDescent="0.15">
      <c r="A1882" s="20">
        <v>1879</v>
      </c>
      <c r="V1882" s="52"/>
      <c r="AQ1882" s="27"/>
      <c r="AS1882" s="3"/>
      <c r="AT1882" s="4"/>
      <c r="AZ1882" s="5"/>
      <c r="BA1882" s="5"/>
      <c r="BD1882" s="6"/>
      <c r="BE1882" s="5"/>
      <c r="BF1882" s="5"/>
      <c r="BJ1882" s="5"/>
      <c r="BK1882" s="5"/>
      <c r="BO1882" s="5"/>
      <c r="BP1882" s="5"/>
      <c r="BT1882" s="5"/>
      <c r="BU1882" s="5"/>
      <c r="BY1882" s="5"/>
      <c r="BZ1882" s="5"/>
      <c r="CD1882" s="5"/>
      <c r="CE1882" s="5"/>
      <c r="CI1882" s="5"/>
      <c r="CJ1882" s="5"/>
      <c r="CN1882" s="5"/>
      <c r="CO1882" s="5"/>
      <c r="CS1882" s="5"/>
      <c r="CT1882" s="5"/>
      <c r="CX1882" s="5"/>
      <c r="CY1882" s="5"/>
      <c r="DC1882" s="5"/>
      <c r="DD1882" s="5"/>
      <c r="DH1882" s="5"/>
      <c r="DI1882" s="5"/>
      <c r="DM1882" s="5"/>
      <c r="DN1882" s="5"/>
      <c r="DR1882" s="30"/>
    </row>
    <row r="1883" spans="1:122" ht="13.5" customHeight="1" x14ac:dyDescent="0.15">
      <c r="A1883" s="20">
        <v>1880</v>
      </c>
      <c r="V1883" s="52"/>
      <c r="AQ1883" s="27"/>
      <c r="AS1883" s="3"/>
      <c r="AT1883" s="4"/>
      <c r="AZ1883" s="5"/>
      <c r="BA1883" s="5"/>
      <c r="BD1883" s="6"/>
      <c r="BE1883" s="5"/>
      <c r="BF1883" s="5"/>
      <c r="BJ1883" s="5"/>
      <c r="BK1883" s="5"/>
      <c r="BO1883" s="5"/>
      <c r="BP1883" s="5"/>
      <c r="BT1883" s="5"/>
      <c r="BU1883" s="5"/>
      <c r="BY1883" s="5"/>
      <c r="BZ1883" s="5"/>
      <c r="CD1883" s="5"/>
      <c r="CE1883" s="5"/>
      <c r="CI1883" s="5"/>
      <c r="CJ1883" s="5"/>
      <c r="CN1883" s="5"/>
      <c r="CO1883" s="5"/>
      <c r="CS1883" s="5"/>
      <c r="CT1883" s="5"/>
      <c r="CX1883" s="5"/>
      <c r="CY1883" s="5"/>
      <c r="DC1883" s="5"/>
      <c r="DD1883" s="5"/>
      <c r="DH1883" s="5"/>
      <c r="DI1883" s="5"/>
      <c r="DM1883" s="5"/>
      <c r="DN1883" s="5"/>
      <c r="DR1883" s="30"/>
    </row>
    <row r="1884" spans="1:122" ht="13.5" customHeight="1" x14ac:dyDescent="0.15">
      <c r="A1884" s="20">
        <v>1881</v>
      </c>
      <c r="V1884" s="52"/>
      <c r="AQ1884" s="27"/>
      <c r="AS1884" s="3"/>
      <c r="AT1884" s="4"/>
      <c r="AZ1884" s="5"/>
      <c r="BA1884" s="5"/>
      <c r="BD1884" s="6"/>
      <c r="BE1884" s="5"/>
      <c r="BF1884" s="5"/>
      <c r="BJ1884" s="5"/>
      <c r="BK1884" s="5"/>
      <c r="BO1884" s="5"/>
      <c r="BP1884" s="5"/>
      <c r="BT1884" s="5"/>
      <c r="BU1884" s="5"/>
      <c r="BY1884" s="5"/>
      <c r="BZ1884" s="5"/>
      <c r="CD1884" s="5"/>
      <c r="CE1884" s="5"/>
      <c r="CI1884" s="5"/>
      <c r="CJ1884" s="5"/>
      <c r="CN1884" s="5"/>
      <c r="CO1884" s="5"/>
      <c r="CS1884" s="5"/>
      <c r="CT1884" s="5"/>
      <c r="CX1884" s="5"/>
      <c r="CY1884" s="5"/>
      <c r="DC1884" s="5"/>
      <c r="DD1884" s="5"/>
      <c r="DH1884" s="5"/>
      <c r="DI1884" s="5"/>
      <c r="DM1884" s="5"/>
      <c r="DN1884" s="5"/>
      <c r="DR1884" s="30"/>
    </row>
    <row r="1885" spans="1:122" ht="13.5" customHeight="1" x14ac:dyDescent="0.15">
      <c r="A1885" s="20">
        <v>1882</v>
      </c>
      <c r="V1885" s="52"/>
      <c r="AQ1885" s="27"/>
      <c r="AS1885" s="3"/>
      <c r="AT1885" s="4"/>
      <c r="AZ1885" s="5"/>
      <c r="BA1885" s="5"/>
      <c r="BD1885" s="6"/>
      <c r="BE1885" s="5"/>
      <c r="BF1885" s="5"/>
      <c r="BJ1885" s="5"/>
      <c r="BK1885" s="5"/>
      <c r="BO1885" s="5"/>
      <c r="BP1885" s="5"/>
      <c r="BT1885" s="5"/>
      <c r="BU1885" s="5"/>
      <c r="BY1885" s="5"/>
      <c r="BZ1885" s="5"/>
      <c r="CD1885" s="5"/>
      <c r="CE1885" s="5"/>
      <c r="CI1885" s="5"/>
      <c r="CJ1885" s="5"/>
      <c r="CN1885" s="5"/>
      <c r="CO1885" s="5"/>
      <c r="CS1885" s="5"/>
      <c r="CT1885" s="5"/>
      <c r="CX1885" s="5"/>
      <c r="CY1885" s="5"/>
      <c r="DC1885" s="5"/>
      <c r="DD1885" s="5"/>
      <c r="DH1885" s="5"/>
      <c r="DI1885" s="5"/>
      <c r="DM1885" s="5"/>
      <c r="DN1885" s="5"/>
      <c r="DR1885" s="30"/>
    </row>
    <row r="1886" spans="1:122" ht="13.5" customHeight="1" x14ac:dyDescent="0.15">
      <c r="A1886" s="20">
        <v>1883</v>
      </c>
      <c r="V1886" s="52"/>
      <c r="AQ1886" s="27"/>
      <c r="AS1886" s="3"/>
      <c r="AT1886" s="4"/>
      <c r="AZ1886" s="5"/>
      <c r="BA1886" s="5"/>
      <c r="BD1886" s="6"/>
      <c r="BE1886" s="5"/>
      <c r="BF1886" s="5"/>
      <c r="BJ1886" s="5"/>
      <c r="BK1886" s="5"/>
      <c r="BO1886" s="5"/>
      <c r="BP1886" s="5"/>
      <c r="BT1886" s="5"/>
      <c r="BU1886" s="5"/>
      <c r="BY1886" s="5"/>
      <c r="BZ1886" s="5"/>
      <c r="CD1886" s="5"/>
      <c r="CE1886" s="5"/>
      <c r="CI1886" s="5"/>
      <c r="CJ1886" s="5"/>
      <c r="CN1886" s="5"/>
      <c r="CO1886" s="5"/>
      <c r="CS1886" s="5"/>
      <c r="CT1886" s="5"/>
      <c r="CX1886" s="5"/>
      <c r="CY1886" s="5"/>
      <c r="DC1886" s="5"/>
      <c r="DD1886" s="5"/>
      <c r="DH1886" s="5"/>
      <c r="DI1886" s="5"/>
      <c r="DM1886" s="5"/>
      <c r="DN1886" s="5"/>
      <c r="DR1886" s="30"/>
    </row>
    <row r="1887" spans="1:122" ht="13.5" customHeight="1" x14ac:dyDescent="0.15">
      <c r="A1887" s="20">
        <v>1884</v>
      </c>
      <c r="V1887" s="52"/>
      <c r="AQ1887" s="27"/>
      <c r="AS1887" s="3"/>
      <c r="AT1887" s="4"/>
      <c r="AZ1887" s="5"/>
      <c r="BA1887" s="5"/>
      <c r="BD1887" s="6"/>
      <c r="BE1887" s="5"/>
      <c r="BF1887" s="5"/>
      <c r="BJ1887" s="5"/>
      <c r="BK1887" s="5"/>
      <c r="BO1887" s="5"/>
      <c r="BP1887" s="5"/>
      <c r="BT1887" s="5"/>
      <c r="BU1887" s="5"/>
      <c r="BY1887" s="5"/>
      <c r="BZ1887" s="5"/>
      <c r="CD1887" s="5"/>
      <c r="CE1887" s="5"/>
      <c r="CI1887" s="5"/>
      <c r="CJ1887" s="5"/>
      <c r="CN1887" s="5"/>
      <c r="CO1887" s="5"/>
      <c r="CS1887" s="5"/>
      <c r="CT1887" s="5"/>
      <c r="CX1887" s="5"/>
      <c r="CY1887" s="5"/>
      <c r="DC1887" s="5"/>
      <c r="DD1887" s="5"/>
      <c r="DH1887" s="5"/>
      <c r="DI1887" s="5"/>
      <c r="DM1887" s="5"/>
      <c r="DN1887" s="5"/>
      <c r="DR1887" s="30"/>
    </row>
    <row r="1888" spans="1:122" ht="13.5" customHeight="1" x14ac:dyDescent="0.15">
      <c r="A1888" s="20">
        <v>1885</v>
      </c>
      <c r="V1888" s="52"/>
      <c r="AQ1888" s="27"/>
      <c r="AS1888" s="3"/>
      <c r="AT1888" s="4"/>
      <c r="AZ1888" s="5"/>
      <c r="BA1888" s="5"/>
      <c r="BD1888" s="6"/>
      <c r="BE1888" s="5"/>
      <c r="BF1888" s="5"/>
      <c r="BJ1888" s="5"/>
      <c r="BK1888" s="5"/>
      <c r="BO1888" s="5"/>
      <c r="BP1888" s="5"/>
      <c r="BT1888" s="5"/>
      <c r="BU1888" s="5"/>
      <c r="BY1888" s="5"/>
      <c r="BZ1888" s="5"/>
      <c r="CD1888" s="5"/>
      <c r="CE1888" s="5"/>
      <c r="CI1888" s="5"/>
      <c r="CJ1888" s="5"/>
      <c r="CN1888" s="5"/>
      <c r="CO1888" s="5"/>
      <c r="CS1888" s="5"/>
      <c r="CT1888" s="5"/>
      <c r="CX1888" s="5"/>
      <c r="CY1888" s="5"/>
      <c r="DC1888" s="5"/>
      <c r="DD1888" s="5"/>
      <c r="DH1888" s="5"/>
      <c r="DI1888" s="5"/>
      <c r="DM1888" s="5"/>
      <c r="DN1888" s="5"/>
      <c r="DR1888" s="30"/>
    </row>
    <row r="1889" spans="1:122" ht="13.5" customHeight="1" x14ac:dyDescent="0.15">
      <c r="A1889" s="20">
        <v>1886</v>
      </c>
      <c r="V1889" s="52"/>
      <c r="AQ1889" s="27"/>
      <c r="AS1889" s="3"/>
      <c r="AT1889" s="4"/>
      <c r="AZ1889" s="5"/>
      <c r="BA1889" s="5"/>
      <c r="BD1889" s="6"/>
      <c r="BE1889" s="5"/>
      <c r="BF1889" s="5"/>
      <c r="BJ1889" s="5"/>
      <c r="BK1889" s="5"/>
      <c r="BO1889" s="5"/>
      <c r="BP1889" s="5"/>
      <c r="BT1889" s="5"/>
      <c r="BU1889" s="5"/>
      <c r="BY1889" s="5"/>
      <c r="BZ1889" s="5"/>
      <c r="CD1889" s="5"/>
      <c r="CE1889" s="5"/>
      <c r="CI1889" s="5"/>
      <c r="CJ1889" s="5"/>
      <c r="CN1889" s="5"/>
      <c r="CO1889" s="5"/>
      <c r="CS1889" s="5"/>
      <c r="CT1889" s="5"/>
      <c r="CX1889" s="5"/>
      <c r="CY1889" s="5"/>
      <c r="DC1889" s="5"/>
      <c r="DD1889" s="5"/>
      <c r="DH1889" s="5"/>
      <c r="DI1889" s="5"/>
      <c r="DM1889" s="5"/>
      <c r="DN1889" s="5"/>
      <c r="DR1889" s="30"/>
    </row>
    <row r="1890" spans="1:122" ht="13.5" customHeight="1" x14ac:dyDescent="0.15">
      <c r="A1890" s="20">
        <v>1887</v>
      </c>
      <c r="V1890" s="52"/>
      <c r="AQ1890" s="27"/>
      <c r="AS1890" s="3"/>
      <c r="AT1890" s="4"/>
      <c r="AZ1890" s="5"/>
      <c r="BA1890" s="5"/>
      <c r="BD1890" s="6"/>
      <c r="BE1890" s="5"/>
      <c r="BF1890" s="5"/>
      <c r="BJ1890" s="5"/>
      <c r="BK1890" s="5"/>
      <c r="BO1890" s="5"/>
      <c r="BP1890" s="5"/>
      <c r="BT1890" s="5"/>
      <c r="BU1890" s="5"/>
      <c r="BY1890" s="5"/>
      <c r="BZ1890" s="5"/>
      <c r="CD1890" s="5"/>
      <c r="CE1890" s="5"/>
      <c r="CI1890" s="5"/>
      <c r="CJ1890" s="5"/>
      <c r="CN1890" s="5"/>
      <c r="CO1890" s="5"/>
      <c r="CS1890" s="5"/>
      <c r="CT1890" s="5"/>
      <c r="CX1890" s="5"/>
      <c r="CY1890" s="5"/>
      <c r="DC1890" s="5"/>
      <c r="DD1890" s="5"/>
      <c r="DH1890" s="5"/>
      <c r="DI1890" s="5"/>
      <c r="DM1890" s="5"/>
      <c r="DN1890" s="5"/>
      <c r="DR1890" s="30"/>
    </row>
    <row r="1891" spans="1:122" ht="13.5" customHeight="1" x14ac:dyDescent="0.15">
      <c r="A1891" s="20">
        <v>1888</v>
      </c>
      <c r="V1891" s="52"/>
      <c r="AQ1891" s="27"/>
      <c r="AS1891" s="3"/>
      <c r="AT1891" s="4"/>
      <c r="AZ1891" s="5"/>
      <c r="BA1891" s="5"/>
      <c r="BD1891" s="6"/>
      <c r="BE1891" s="5"/>
      <c r="BF1891" s="5"/>
      <c r="BJ1891" s="5"/>
      <c r="BK1891" s="5"/>
      <c r="BO1891" s="5"/>
      <c r="BP1891" s="5"/>
      <c r="BT1891" s="5"/>
      <c r="BU1891" s="5"/>
      <c r="BY1891" s="5"/>
      <c r="BZ1891" s="5"/>
      <c r="CD1891" s="5"/>
      <c r="CE1891" s="5"/>
      <c r="CI1891" s="5"/>
      <c r="CJ1891" s="5"/>
      <c r="CN1891" s="5"/>
      <c r="CO1891" s="5"/>
      <c r="CS1891" s="5"/>
      <c r="CT1891" s="5"/>
      <c r="CX1891" s="5"/>
      <c r="CY1891" s="5"/>
      <c r="DC1891" s="5"/>
      <c r="DD1891" s="5"/>
      <c r="DH1891" s="5"/>
      <c r="DI1891" s="5"/>
      <c r="DM1891" s="5"/>
      <c r="DN1891" s="5"/>
      <c r="DR1891" s="30"/>
    </row>
    <row r="1892" spans="1:122" ht="13.5" customHeight="1" x14ac:dyDescent="0.15">
      <c r="A1892" s="20">
        <v>1889</v>
      </c>
      <c r="V1892" s="52"/>
      <c r="AQ1892" s="27"/>
      <c r="AS1892" s="3"/>
      <c r="AT1892" s="4"/>
      <c r="AZ1892" s="5"/>
      <c r="BA1892" s="5"/>
      <c r="BD1892" s="6"/>
      <c r="BE1892" s="5"/>
      <c r="BF1892" s="5"/>
      <c r="BJ1892" s="5"/>
      <c r="BK1892" s="5"/>
      <c r="BO1892" s="5"/>
      <c r="BP1892" s="5"/>
      <c r="BT1892" s="5"/>
      <c r="BU1892" s="5"/>
      <c r="BY1892" s="5"/>
      <c r="BZ1892" s="5"/>
      <c r="CD1892" s="5"/>
      <c r="CE1892" s="5"/>
      <c r="CI1892" s="5"/>
      <c r="CJ1892" s="5"/>
      <c r="CN1892" s="5"/>
      <c r="CO1892" s="5"/>
      <c r="CS1892" s="5"/>
      <c r="CT1892" s="5"/>
      <c r="CX1892" s="5"/>
      <c r="CY1892" s="5"/>
      <c r="DC1892" s="5"/>
      <c r="DD1892" s="5"/>
      <c r="DH1892" s="5"/>
      <c r="DI1892" s="5"/>
      <c r="DM1892" s="5"/>
      <c r="DN1892" s="5"/>
      <c r="DR1892" s="30"/>
    </row>
    <row r="1893" spans="1:122" ht="13.5" customHeight="1" x14ac:dyDescent="0.15">
      <c r="A1893" s="20">
        <v>1890</v>
      </c>
      <c r="V1893" s="52"/>
      <c r="AQ1893" s="27"/>
      <c r="AS1893" s="3"/>
      <c r="AT1893" s="4"/>
      <c r="AZ1893" s="5"/>
      <c r="BA1893" s="5"/>
      <c r="BD1893" s="6"/>
      <c r="BE1893" s="5"/>
      <c r="BF1893" s="5"/>
      <c r="BJ1893" s="5"/>
      <c r="BK1893" s="5"/>
      <c r="BO1893" s="5"/>
      <c r="BP1893" s="5"/>
      <c r="BT1893" s="5"/>
      <c r="BU1893" s="5"/>
      <c r="BY1893" s="5"/>
      <c r="BZ1893" s="5"/>
      <c r="CD1893" s="5"/>
      <c r="CE1893" s="5"/>
      <c r="CI1893" s="5"/>
      <c r="CJ1893" s="5"/>
      <c r="CN1893" s="5"/>
      <c r="CO1893" s="5"/>
      <c r="CS1893" s="5"/>
      <c r="CT1893" s="5"/>
      <c r="CX1893" s="5"/>
      <c r="CY1893" s="5"/>
      <c r="DC1893" s="5"/>
      <c r="DD1893" s="5"/>
      <c r="DH1893" s="5"/>
      <c r="DI1893" s="5"/>
      <c r="DM1893" s="5"/>
      <c r="DN1893" s="5"/>
      <c r="DR1893" s="30"/>
    </row>
    <row r="1894" spans="1:122" ht="13.5" customHeight="1" x14ac:dyDescent="0.15">
      <c r="A1894" s="20">
        <v>1891</v>
      </c>
      <c r="V1894" s="52"/>
      <c r="AQ1894" s="27"/>
      <c r="AS1894" s="3"/>
      <c r="AT1894" s="4"/>
      <c r="AZ1894" s="5"/>
      <c r="BA1894" s="5"/>
      <c r="BD1894" s="6"/>
      <c r="BE1894" s="5"/>
      <c r="BF1894" s="5"/>
      <c r="BJ1894" s="5"/>
      <c r="BK1894" s="5"/>
      <c r="BO1894" s="5"/>
      <c r="BP1894" s="5"/>
      <c r="BT1894" s="5"/>
      <c r="BU1894" s="5"/>
      <c r="BY1894" s="5"/>
      <c r="BZ1894" s="5"/>
      <c r="CD1894" s="5"/>
      <c r="CE1894" s="5"/>
      <c r="CI1894" s="5"/>
      <c r="CJ1894" s="5"/>
      <c r="CN1894" s="5"/>
      <c r="CO1894" s="5"/>
      <c r="CS1894" s="5"/>
      <c r="CT1894" s="5"/>
      <c r="CX1894" s="5"/>
      <c r="CY1894" s="5"/>
      <c r="DC1894" s="5"/>
      <c r="DD1894" s="5"/>
      <c r="DH1894" s="5"/>
      <c r="DI1894" s="5"/>
      <c r="DM1894" s="5"/>
      <c r="DN1894" s="5"/>
      <c r="DR1894" s="30"/>
    </row>
    <row r="1895" spans="1:122" ht="13.5" customHeight="1" x14ac:dyDescent="0.15">
      <c r="A1895" s="20">
        <v>1892</v>
      </c>
      <c r="V1895" s="52"/>
      <c r="AQ1895" s="27"/>
      <c r="AS1895" s="3"/>
      <c r="AT1895" s="4"/>
      <c r="AZ1895" s="5"/>
      <c r="BA1895" s="5"/>
      <c r="BD1895" s="6"/>
      <c r="BE1895" s="5"/>
      <c r="BF1895" s="5"/>
      <c r="BJ1895" s="5"/>
      <c r="BK1895" s="5"/>
      <c r="BO1895" s="5"/>
      <c r="BP1895" s="5"/>
      <c r="BT1895" s="5"/>
      <c r="BU1895" s="5"/>
      <c r="BY1895" s="5"/>
      <c r="BZ1895" s="5"/>
      <c r="CD1895" s="5"/>
      <c r="CE1895" s="5"/>
      <c r="CI1895" s="5"/>
      <c r="CJ1895" s="5"/>
      <c r="CN1895" s="5"/>
      <c r="CO1895" s="5"/>
      <c r="CS1895" s="5"/>
      <c r="CT1895" s="5"/>
      <c r="CX1895" s="5"/>
      <c r="CY1895" s="5"/>
      <c r="DC1895" s="5"/>
      <c r="DD1895" s="5"/>
      <c r="DH1895" s="5"/>
      <c r="DI1895" s="5"/>
      <c r="DM1895" s="5"/>
      <c r="DN1895" s="5"/>
      <c r="DR1895" s="30"/>
    </row>
    <row r="1896" spans="1:122" ht="13.5" customHeight="1" x14ac:dyDescent="0.15">
      <c r="A1896" s="20">
        <v>1893</v>
      </c>
      <c r="V1896" s="52"/>
      <c r="AQ1896" s="27"/>
      <c r="AS1896" s="3"/>
      <c r="AT1896" s="4"/>
      <c r="AZ1896" s="5"/>
      <c r="BA1896" s="5"/>
      <c r="BD1896" s="6"/>
      <c r="BE1896" s="5"/>
      <c r="BF1896" s="5"/>
      <c r="BJ1896" s="5"/>
      <c r="BK1896" s="5"/>
      <c r="BO1896" s="5"/>
      <c r="BP1896" s="5"/>
      <c r="BT1896" s="5"/>
      <c r="BU1896" s="5"/>
      <c r="BY1896" s="5"/>
      <c r="BZ1896" s="5"/>
      <c r="CD1896" s="5"/>
      <c r="CE1896" s="5"/>
      <c r="CI1896" s="5"/>
      <c r="CJ1896" s="5"/>
      <c r="CN1896" s="5"/>
      <c r="CO1896" s="5"/>
      <c r="CS1896" s="5"/>
      <c r="CT1896" s="5"/>
      <c r="CX1896" s="5"/>
      <c r="CY1896" s="5"/>
      <c r="DC1896" s="5"/>
      <c r="DD1896" s="5"/>
      <c r="DH1896" s="5"/>
      <c r="DI1896" s="5"/>
      <c r="DM1896" s="5"/>
      <c r="DN1896" s="5"/>
      <c r="DR1896" s="30"/>
    </row>
    <row r="1897" spans="1:122" ht="13.5" customHeight="1" x14ac:dyDescent="0.15">
      <c r="A1897" s="20">
        <v>1894</v>
      </c>
      <c r="V1897" s="52"/>
      <c r="AQ1897" s="27"/>
      <c r="AS1897" s="3"/>
      <c r="AT1897" s="4"/>
      <c r="AZ1897" s="5"/>
      <c r="BA1897" s="5"/>
      <c r="BD1897" s="6"/>
      <c r="BE1897" s="5"/>
      <c r="BF1897" s="5"/>
      <c r="BJ1897" s="5"/>
      <c r="BK1897" s="5"/>
      <c r="BO1897" s="5"/>
      <c r="BP1897" s="5"/>
      <c r="BT1897" s="5"/>
      <c r="BU1897" s="5"/>
      <c r="BY1897" s="5"/>
      <c r="BZ1897" s="5"/>
      <c r="CD1897" s="5"/>
      <c r="CE1897" s="5"/>
      <c r="CI1897" s="5"/>
      <c r="CJ1897" s="5"/>
      <c r="CN1897" s="5"/>
      <c r="CO1897" s="5"/>
      <c r="CS1897" s="5"/>
      <c r="CT1897" s="5"/>
      <c r="CX1897" s="5"/>
      <c r="CY1897" s="5"/>
      <c r="DC1897" s="5"/>
      <c r="DD1897" s="5"/>
      <c r="DH1897" s="5"/>
      <c r="DI1897" s="5"/>
      <c r="DM1897" s="5"/>
      <c r="DN1897" s="5"/>
      <c r="DR1897" s="30"/>
    </row>
    <row r="1898" spans="1:122" ht="13.5" customHeight="1" x14ac:dyDescent="0.15">
      <c r="A1898" s="20">
        <v>1895</v>
      </c>
      <c r="V1898" s="52"/>
      <c r="AQ1898" s="27"/>
      <c r="AS1898" s="3"/>
      <c r="AT1898" s="4"/>
      <c r="AZ1898" s="5"/>
      <c r="BA1898" s="5"/>
      <c r="BD1898" s="6"/>
      <c r="BE1898" s="5"/>
      <c r="BF1898" s="5"/>
      <c r="BJ1898" s="5"/>
      <c r="BK1898" s="5"/>
      <c r="BO1898" s="5"/>
      <c r="BP1898" s="5"/>
      <c r="BT1898" s="5"/>
      <c r="BU1898" s="5"/>
      <c r="BY1898" s="5"/>
      <c r="BZ1898" s="5"/>
      <c r="CD1898" s="5"/>
      <c r="CE1898" s="5"/>
      <c r="CI1898" s="5"/>
      <c r="CJ1898" s="5"/>
      <c r="CN1898" s="5"/>
      <c r="CO1898" s="5"/>
      <c r="CS1898" s="5"/>
      <c r="CT1898" s="5"/>
      <c r="CX1898" s="5"/>
      <c r="CY1898" s="5"/>
      <c r="DC1898" s="5"/>
      <c r="DD1898" s="5"/>
      <c r="DH1898" s="5"/>
      <c r="DI1898" s="5"/>
      <c r="DM1898" s="5"/>
      <c r="DN1898" s="5"/>
      <c r="DR1898" s="30"/>
    </row>
    <row r="1899" spans="1:122" ht="13.5" customHeight="1" x14ac:dyDescent="0.15">
      <c r="A1899" s="20">
        <v>1896</v>
      </c>
      <c r="V1899" s="52"/>
      <c r="AQ1899" s="27"/>
      <c r="AS1899" s="3"/>
      <c r="AT1899" s="4"/>
      <c r="AZ1899" s="5"/>
      <c r="BA1899" s="5"/>
      <c r="BD1899" s="6"/>
      <c r="BE1899" s="5"/>
      <c r="BF1899" s="5"/>
      <c r="BJ1899" s="5"/>
      <c r="BK1899" s="5"/>
      <c r="BO1899" s="5"/>
      <c r="BP1899" s="5"/>
      <c r="BT1899" s="5"/>
      <c r="BU1899" s="5"/>
      <c r="BY1899" s="5"/>
      <c r="BZ1899" s="5"/>
      <c r="CD1899" s="5"/>
      <c r="CE1899" s="5"/>
      <c r="CI1899" s="5"/>
      <c r="CJ1899" s="5"/>
      <c r="CN1899" s="5"/>
      <c r="CO1899" s="5"/>
      <c r="CS1899" s="5"/>
      <c r="CT1899" s="5"/>
      <c r="CX1899" s="5"/>
      <c r="CY1899" s="5"/>
      <c r="DC1899" s="5"/>
      <c r="DD1899" s="5"/>
      <c r="DH1899" s="5"/>
      <c r="DI1899" s="5"/>
      <c r="DM1899" s="5"/>
      <c r="DN1899" s="5"/>
      <c r="DR1899" s="30"/>
    </row>
    <row r="1900" spans="1:122" ht="13.5" customHeight="1" x14ac:dyDescent="0.15">
      <c r="A1900" s="20">
        <v>1897</v>
      </c>
      <c r="V1900" s="52"/>
      <c r="AQ1900" s="27"/>
      <c r="AS1900" s="3"/>
      <c r="AT1900" s="4"/>
      <c r="AZ1900" s="5"/>
      <c r="BA1900" s="5"/>
      <c r="BD1900" s="6"/>
      <c r="BE1900" s="5"/>
      <c r="BF1900" s="5"/>
      <c r="BJ1900" s="5"/>
      <c r="BK1900" s="5"/>
      <c r="BO1900" s="5"/>
      <c r="BP1900" s="5"/>
      <c r="BT1900" s="5"/>
      <c r="BU1900" s="5"/>
      <c r="BY1900" s="5"/>
      <c r="BZ1900" s="5"/>
      <c r="CD1900" s="5"/>
      <c r="CE1900" s="5"/>
      <c r="CI1900" s="5"/>
      <c r="CJ1900" s="5"/>
      <c r="CN1900" s="5"/>
      <c r="CO1900" s="5"/>
      <c r="CS1900" s="5"/>
      <c r="CT1900" s="5"/>
      <c r="CX1900" s="5"/>
      <c r="CY1900" s="5"/>
      <c r="DC1900" s="5"/>
      <c r="DD1900" s="5"/>
      <c r="DH1900" s="5"/>
      <c r="DI1900" s="5"/>
      <c r="DM1900" s="5"/>
      <c r="DN1900" s="5"/>
      <c r="DR1900" s="30"/>
    </row>
    <row r="1901" spans="1:122" ht="13.5" customHeight="1" x14ac:dyDescent="0.15">
      <c r="A1901" s="20">
        <v>1898</v>
      </c>
      <c r="V1901" s="52"/>
      <c r="AQ1901" s="27"/>
      <c r="AS1901" s="3"/>
      <c r="AT1901" s="4"/>
      <c r="AZ1901" s="5"/>
      <c r="BA1901" s="5"/>
      <c r="BD1901" s="6"/>
      <c r="BE1901" s="5"/>
      <c r="BF1901" s="5"/>
      <c r="BJ1901" s="5"/>
      <c r="BK1901" s="5"/>
      <c r="BO1901" s="5"/>
      <c r="BP1901" s="5"/>
      <c r="BT1901" s="5"/>
      <c r="BU1901" s="5"/>
      <c r="BY1901" s="5"/>
      <c r="BZ1901" s="5"/>
      <c r="CD1901" s="5"/>
      <c r="CE1901" s="5"/>
      <c r="CI1901" s="5"/>
      <c r="CJ1901" s="5"/>
      <c r="CN1901" s="5"/>
      <c r="CO1901" s="5"/>
      <c r="CS1901" s="5"/>
      <c r="CT1901" s="5"/>
      <c r="CX1901" s="5"/>
      <c r="CY1901" s="5"/>
      <c r="DC1901" s="5"/>
      <c r="DD1901" s="5"/>
      <c r="DH1901" s="5"/>
      <c r="DI1901" s="5"/>
      <c r="DM1901" s="5"/>
      <c r="DN1901" s="5"/>
      <c r="DR1901" s="30"/>
    </row>
    <row r="1902" spans="1:122" ht="13.5" customHeight="1" x14ac:dyDescent="0.15">
      <c r="A1902" s="20">
        <v>1899</v>
      </c>
      <c r="V1902" s="52"/>
      <c r="AQ1902" s="27"/>
      <c r="AS1902" s="3"/>
      <c r="AT1902" s="4"/>
      <c r="AZ1902" s="5"/>
      <c r="BA1902" s="5"/>
      <c r="BD1902" s="6"/>
      <c r="BE1902" s="5"/>
      <c r="BF1902" s="5"/>
      <c r="BJ1902" s="5"/>
      <c r="BK1902" s="5"/>
      <c r="BO1902" s="5"/>
      <c r="BP1902" s="5"/>
      <c r="BT1902" s="5"/>
      <c r="BU1902" s="5"/>
      <c r="BY1902" s="5"/>
      <c r="BZ1902" s="5"/>
      <c r="CD1902" s="5"/>
      <c r="CE1902" s="5"/>
      <c r="CI1902" s="5"/>
      <c r="CJ1902" s="5"/>
      <c r="CN1902" s="5"/>
      <c r="CO1902" s="5"/>
      <c r="CS1902" s="5"/>
      <c r="CT1902" s="5"/>
      <c r="CX1902" s="5"/>
      <c r="CY1902" s="5"/>
      <c r="DC1902" s="5"/>
      <c r="DD1902" s="5"/>
      <c r="DH1902" s="5"/>
      <c r="DI1902" s="5"/>
      <c r="DM1902" s="5"/>
      <c r="DN1902" s="5"/>
      <c r="DR1902" s="30"/>
    </row>
    <row r="1903" spans="1:122" ht="13.5" customHeight="1" x14ac:dyDescent="0.15">
      <c r="A1903" s="20">
        <v>1900</v>
      </c>
      <c r="V1903" s="52"/>
      <c r="AQ1903" s="27"/>
      <c r="AS1903" s="3"/>
      <c r="AT1903" s="4"/>
      <c r="AZ1903" s="5"/>
      <c r="BA1903" s="5"/>
      <c r="BD1903" s="6"/>
      <c r="BE1903" s="5"/>
      <c r="BF1903" s="5"/>
      <c r="BJ1903" s="5"/>
      <c r="BK1903" s="5"/>
      <c r="BO1903" s="5"/>
      <c r="BP1903" s="5"/>
      <c r="BT1903" s="5"/>
      <c r="BU1903" s="5"/>
      <c r="BY1903" s="5"/>
      <c r="BZ1903" s="5"/>
      <c r="CD1903" s="5"/>
      <c r="CE1903" s="5"/>
      <c r="CI1903" s="5"/>
      <c r="CJ1903" s="5"/>
      <c r="CN1903" s="5"/>
      <c r="CO1903" s="5"/>
      <c r="CS1903" s="5"/>
      <c r="CT1903" s="5"/>
      <c r="CX1903" s="5"/>
      <c r="CY1903" s="5"/>
      <c r="DC1903" s="5"/>
      <c r="DD1903" s="5"/>
      <c r="DH1903" s="5"/>
      <c r="DI1903" s="5"/>
      <c r="DM1903" s="5"/>
      <c r="DN1903" s="5"/>
      <c r="DR1903" s="30"/>
    </row>
    <row r="1904" spans="1:122" ht="13.5" customHeight="1" x14ac:dyDescent="0.15">
      <c r="A1904" s="20">
        <v>1901</v>
      </c>
      <c r="V1904" s="52"/>
      <c r="AQ1904" s="27"/>
      <c r="AS1904" s="3"/>
      <c r="AT1904" s="4"/>
      <c r="AZ1904" s="5"/>
      <c r="BA1904" s="5"/>
      <c r="BD1904" s="6"/>
      <c r="BE1904" s="5"/>
      <c r="BF1904" s="5"/>
      <c r="BJ1904" s="5"/>
      <c r="BK1904" s="5"/>
      <c r="BO1904" s="5"/>
      <c r="BP1904" s="5"/>
      <c r="BT1904" s="5"/>
      <c r="BU1904" s="5"/>
      <c r="BY1904" s="5"/>
      <c r="BZ1904" s="5"/>
      <c r="CD1904" s="5"/>
      <c r="CE1904" s="5"/>
      <c r="CI1904" s="5"/>
      <c r="CJ1904" s="5"/>
      <c r="CN1904" s="5"/>
      <c r="CO1904" s="5"/>
      <c r="CS1904" s="5"/>
      <c r="CT1904" s="5"/>
      <c r="CX1904" s="5"/>
      <c r="CY1904" s="5"/>
      <c r="DC1904" s="5"/>
      <c r="DD1904" s="5"/>
      <c r="DH1904" s="5"/>
      <c r="DI1904" s="5"/>
      <c r="DM1904" s="5"/>
      <c r="DN1904" s="5"/>
      <c r="DR1904" s="30"/>
    </row>
    <row r="1905" spans="1:122" ht="13.5" customHeight="1" x14ac:dyDescent="0.15">
      <c r="A1905" s="20">
        <v>1902</v>
      </c>
      <c r="V1905" s="52"/>
      <c r="AQ1905" s="27"/>
      <c r="AS1905" s="3"/>
      <c r="AT1905" s="4"/>
      <c r="AZ1905" s="5"/>
      <c r="BA1905" s="5"/>
      <c r="BD1905" s="6"/>
      <c r="BE1905" s="5"/>
      <c r="BF1905" s="5"/>
      <c r="BJ1905" s="5"/>
      <c r="BK1905" s="5"/>
      <c r="BO1905" s="5"/>
      <c r="BP1905" s="5"/>
      <c r="BT1905" s="5"/>
      <c r="BU1905" s="5"/>
      <c r="BY1905" s="5"/>
      <c r="BZ1905" s="5"/>
      <c r="CD1905" s="5"/>
      <c r="CE1905" s="5"/>
      <c r="CI1905" s="5"/>
      <c r="CJ1905" s="5"/>
      <c r="CN1905" s="5"/>
      <c r="CO1905" s="5"/>
      <c r="CS1905" s="5"/>
      <c r="CT1905" s="5"/>
      <c r="CX1905" s="5"/>
      <c r="CY1905" s="5"/>
      <c r="DC1905" s="5"/>
      <c r="DD1905" s="5"/>
      <c r="DH1905" s="5"/>
      <c r="DI1905" s="5"/>
      <c r="DM1905" s="5"/>
      <c r="DN1905" s="5"/>
      <c r="DR1905" s="30"/>
    </row>
    <row r="1906" spans="1:122" ht="13.5" customHeight="1" x14ac:dyDescent="0.15">
      <c r="A1906" s="20">
        <v>1903</v>
      </c>
      <c r="V1906" s="52"/>
      <c r="AQ1906" s="27"/>
      <c r="AS1906" s="3"/>
      <c r="AT1906" s="4"/>
      <c r="AZ1906" s="5"/>
      <c r="BA1906" s="5"/>
      <c r="BD1906" s="6"/>
      <c r="BE1906" s="5"/>
      <c r="BF1906" s="5"/>
      <c r="BJ1906" s="5"/>
      <c r="BK1906" s="5"/>
      <c r="BO1906" s="5"/>
      <c r="BP1906" s="5"/>
      <c r="BT1906" s="5"/>
      <c r="BU1906" s="5"/>
      <c r="BY1906" s="5"/>
      <c r="BZ1906" s="5"/>
      <c r="CD1906" s="5"/>
      <c r="CE1906" s="5"/>
      <c r="CI1906" s="5"/>
      <c r="CJ1906" s="5"/>
      <c r="CN1906" s="5"/>
      <c r="CO1906" s="5"/>
      <c r="CS1906" s="5"/>
      <c r="CT1906" s="5"/>
      <c r="CX1906" s="5"/>
      <c r="CY1906" s="5"/>
      <c r="DC1906" s="5"/>
      <c r="DD1906" s="5"/>
      <c r="DH1906" s="5"/>
      <c r="DI1906" s="5"/>
      <c r="DM1906" s="5"/>
      <c r="DN1906" s="5"/>
      <c r="DR1906" s="30"/>
    </row>
    <row r="1907" spans="1:122" ht="13.5" customHeight="1" x14ac:dyDescent="0.15">
      <c r="A1907" s="20">
        <v>1904</v>
      </c>
      <c r="V1907" s="52"/>
      <c r="AQ1907" s="27"/>
      <c r="AS1907" s="3"/>
      <c r="AT1907" s="4"/>
      <c r="AZ1907" s="5"/>
      <c r="BA1907" s="5"/>
      <c r="BD1907" s="6"/>
      <c r="BE1907" s="5"/>
      <c r="BF1907" s="5"/>
      <c r="BJ1907" s="5"/>
      <c r="BK1907" s="5"/>
      <c r="BO1907" s="5"/>
      <c r="BP1907" s="5"/>
      <c r="BT1907" s="5"/>
      <c r="BU1907" s="5"/>
      <c r="BY1907" s="5"/>
      <c r="BZ1907" s="5"/>
      <c r="CD1907" s="5"/>
      <c r="CE1907" s="5"/>
      <c r="CI1907" s="5"/>
      <c r="CJ1907" s="5"/>
      <c r="CN1907" s="5"/>
      <c r="CO1907" s="5"/>
      <c r="CS1907" s="5"/>
      <c r="CT1907" s="5"/>
      <c r="CX1907" s="5"/>
      <c r="CY1907" s="5"/>
      <c r="DC1907" s="5"/>
      <c r="DD1907" s="5"/>
      <c r="DH1907" s="5"/>
      <c r="DI1907" s="5"/>
      <c r="DM1907" s="5"/>
      <c r="DN1907" s="5"/>
      <c r="DR1907" s="30"/>
    </row>
    <row r="1908" spans="1:122" ht="13.5" customHeight="1" x14ac:dyDescent="0.15">
      <c r="A1908" s="20">
        <v>1905</v>
      </c>
      <c r="V1908" s="52"/>
      <c r="AQ1908" s="27"/>
      <c r="AS1908" s="3"/>
      <c r="AT1908" s="4"/>
      <c r="AZ1908" s="5"/>
      <c r="BA1908" s="5"/>
      <c r="BD1908" s="6"/>
      <c r="BE1908" s="5"/>
      <c r="BF1908" s="5"/>
      <c r="BJ1908" s="5"/>
      <c r="BK1908" s="5"/>
      <c r="BO1908" s="5"/>
      <c r="BP1908" s="5"/>
      <c r="BT1908" s="5"/>
      <c r="BU1908" s="5"/>
      <c r="BY1908" s="5"/>
      <c r="BZ1908" s="5"/>
      <c r="CD1908" s="5"/>
      <c r="CE1908" s="5"/>
      <c r="CI1908" s="5"/>
      <c r="CJ1908" s="5"/>
      <c r="CN1908" s="5"/>
      <c r="CO1908" s="5"/>
      <c r="CS1908" s="5"/>
      <c r="CT1908" s="5"/>
      <c r="CX1908" s="5"/>
      <c r="CY1908" s="5"/>
      <c r="DC1908" s="5"/>
      <c r="DD1908" s="5"/>
      <c r="DH1908" s="5"/>
      <c r="DI1908" s="5"/>
      <c r="DM1908" s="5"/>
      <c r="DN1908" s="5"/>
      <c r="DR1908" s="30"/>
    </row>
    <row r="1909" spans="1:122" ht="13.5" customHeight="1" x14ac:dyDescent="0.15">
      <c r="A1909" s="20">
        <v>1906</v>
      </c>
      <c r="V1909" s="52"/>
      <c r="AQ1909" s="27"/>
      <c r="AS1909" s="3"/>
      <c r="AT1909" s="4"/>
      <c r="AZ1909" s="5"/>
      <c r="BA1909" s="5"/>
      <c r="BD1909" s="6"/>
      <c r="BE1909" s="5"/>
      <c r="BF1909" s="5"/>
      <c r="BJ1909" s="5"/>
      <c r="BK1909" s="5"/>
      <c r="BO1909" s="5"/>
      <c r="BP1909" s="5"/>
      <c r="BT1909" s="5"/>
      <c r="BU1909" s="5"/>
      <c r="BY1909" s="5"/>
      <c r="BZ1909" s="5"/>
      <c r="CD1909" s="5"/>
      <c r="CE1909" s="5"/>
      <c r="CI1909" s="5"/>
      <c r="CJ1909" s="5"/>
      <c r="CN1909" s="5"/>
      <c r="CO1909" s="5"/>
      <c r="CS1909" s="5"/>
      <c r="CT1909" s="5"/>
      <c r="CX1909" s="5"/>
      <c r="CY1909" s="5"/>
      <c r="DC1909" s="5"/>
      <c r="DD1909" s="5"/>
      <c r="DH1909" s="5"/>
      <c r="DI1909" s="5"/>
      <c r="DM1909" s="5"/>
      <c r="DN1909" s="5"/>
      <c r="DR1909" s="30"/>
    </row>
    <row r="1910" spans="1:122" ht="13.5" customHeight="1" x14ac:dyDescent="0.15">
      <c r="A1910" s="20">
        <v>1907</v>
      </c>
      <c r="V1910" s="52"/>
      <c r="AQ1910" s="27"/>
      <c r="AS1910" s="3"/>
      <c r="AT1910" s="4"/>
      <c r="AZ1910" s="5"/>
      <c r="BA1910" s="5"/>
      <c r="BD1910" s="6"/>
      <c r="BE1910" s="5"/>
      <c r="BF1910" s="5"/>
      <c r="BJ1910" s="5"/>
      <c r="BK1910" s="5"/>
      <c r="BO1910" s="5"/>
      <c r="BP1910" s="5"/>
      <c r="BT1910" s="5"/>
      <c r="BU1910" s="5"/>
      <c r="BY1910" s="5"/>
      <c r="BZ1910" s="5"/>
      <c r="CD1910" s="5"/>
      <c r="CE1910" s="5"/>
      <c r="CI1910" s="5"/>
      <c r="CJ1910" s="5"/>
      <c r="CN1910" s="5"/>
      <c r="CO1910" s="5"/>
      <c r="CS1910" s="5"/>
      <c r="CT1910" s="5"/>
      <c r="CX1910" s="5"/>
      <c r="CY1910" s="5"/>
      <c r="DC1910" s="5"/>
      <c r="DD1910" s="5"/>
      <c r="DH1910" s="5"/>
      <c r="DI1910" s="5"/>
      <c r="DM1910" s="5"/>
      <c r="DN1910" s="5"/>
      <c r="DR1910" s="30"/>
    </row>
    <row r="1911" spans="1:122" ht="13.5" customHeight="1" x14ac:dyDescent="0.15">
      <c r="A1911" s="20">
        <v>1908</v>
      </c>
      <c r="V1911" s="52"/>
      <c r="AQ1911" s="27"/>
      <c r="AS1911" s="3"/>
      <c r="AT1911" s="4"/>
      <c r="AZ1911" s="5"/>
      <c r="BA1911" s="5"/>
      <c r="BD1911" s="6"/>
      <c r="BE1911" s="5"/>
      <c r="BF1911" s="5"/>
      <c r="BJ1911" s="5"/>
      <c r="BK1911" s="5"/>
      <c r="BO1911" s="5"/>
      <c r="BP1911" s="5"/>
      <c r="BT1911" s="5"/>
      <c r="BU1911" s="5"/>
      <c r="BY1911" s="5"/>
      <c r="BZ1911" s="5"/>
      <c r="CD1911" s="5"/>
      <c r="CE1911" s="5"/>
      <c r="CI1911" s="5"/>
      <c r="CJ1911" s="5"/>
      <c r="CN1911" s="5"/>
      <c r="CO1911" s="5"/>
      <c r="CS1911" s="5"/>
      <c r="CT1911" s="5"/>
      <c r="CX1911" s="5"/>
      <c r="CY1911" s="5"/>
      <c r="DC1911" s="5"/>
      <c r="DD1911" s="5"/>
      <c r="DH1911" s="5"/>
      <c r="DI1911" s="5"/>
      <c r="DM1911" s="5"/>
      <c r="DN1911" s="5"/>
      <c r="DR1911" s="30"/>
    </row>
    <row r="1912" spans="1:122" ht="13.5" customHeight="1" x14ac:dyDescent="0.15">
      <c r="A1912" s="20">
        <v>1909</v>
      </c>
      <c r="V1912" s="52"/>
      <c r="AQ1912" s="27"/>
      <c r="AS1912" s="3"/>
      <c r="AT1912" s="4"/>
      <c r="AZ1912" s="5"/>
      <c r="BA1912" s="5"/>
      <c r="BD1912" s="6"/>
      <c r="BE1912" s="5"/>
      <c r="BF1912" s="5"/>
      <c r="BJ1912" s="5"/>
      <c r="BK1912" s="5"/>
      <c r="BO1912" s="5"/>
      <c r="BP1912" s="5"/>
      <c r="BT1912" s="5"/>
      <c r="BU1912" s="5"/>
      <c r="BY1912" s="5"/>
      <c r="BZ1912" s="5"/>
      <c r="CD1912" s="5"/>
      <c r="CE1912" s="5"/>
      <c r="CI1912" s="5"/>
      <c r="CJ1912" s="5"/>
      <c r="CN1912" s="5"/>
      <c r="CO1912" s="5"/>
      <c r="CS1912" s="5"/>
      <c r="CT1912" s="5"/>
      <c r="CX1912" s="5"/>
      <c r="CY1912" s="5"/>
      <c r="DC1912" s="5"/>
      <c r="DD1912" s="5"/>
      <c r="DH1912" s="5"/>
      <c r="DI1912" s="5"/>
      <c r="DM1912" s="5"/>
      <c r="DN1912" s="5"/>
      <c r="DR1912" s="30"/>
    </row>
    <row r="1913" spans="1:122" ht="13.5" customHeight="1" x14ac:dyDescent="0.15">
      <c r="A1913" s="20">
        <v>1910</v>
      </c>
      <c r="V1913" s="52"/>
      <c r="AQ1913" s="27"/>
      <c r="AS1913" s="3"/>
      <c r="AT1913" s="4"/>
      <c r="AZ1913" s="5"/>
      <c r="BA1913" s="5"/>
      <c r="BD1913" s="6"/>
      <c r="BE1913" s="5"/>
      <c r="BF1913" s="5"/>
      <c r="BJ1913" s="5"/>
      <c r="BK1913" s="5"/>
      <c r="BO1913" s="5"/>
      <c r="BP1913" s="5"/>
      <c r="BT1913" s="5"/>
      <c r="BU1913" s="5"/>
      <c r="BY1913" s="5"/>
      <c r="BZ1913" s="5"/>
      <c r="CD1913" s="5"/>
      <c r="CE1913" s="5"/>
      <c r="CI1913" s="5"/>
      <c r="CJ1913" s="5"/>
      <c r="CN1913" s="5"/>
      <c r="CO1913" s="5"/>
      <c r="CS1913" s="5"/>
      <c r="CT1913" s="5"/>
      <c r="CX1913" s="5"/>
      <c r="CY1913" s="5"/>
      <c r="DC1913" s="5"/>
      <c r="DD1913" s="5"/>
      <c r="DH1913" s="5"/>
      <c r="DI1913" s="5"/>
      <c r="DM1913" s="5"/>
      <c r="DN1913" s="5"/>
      <c r="DR1913" s="30"/>
    </row>
    <row r="1914" spans="1:122" ht="13.5" customHeight="1" x14ac:dyDescent="0.15">
      <c r="A1914" s="20">
        <v>1911</v>
      </c>
      <c r="V1914" s="52"/>
      <c r="AQ1914" s="27"/>
      <c r="AS1914" s="3"/>
      <c r="AT1914" s="4"/>
      <c r="AZ1914" s="5"/>
      <c r="BA1914" s="5"/>
      <c r="BD1914" s="6"/>
      <c r="BE1914" s="5"/>
      <c r="BF1914" s="5"/>
      <c r="BJ1914" s="5"/>
      <c r="BK1914" s="5"/>
      <c r="BO1914" s="5"/>
      <c r="BP1914" s="5"/>
      <c r="BT1914" s="5"/>
      <c r="BU1914" s="5"/>
      <c r="BY1914" s="5"/>
      <c r="BZ1914" s="5"/>
      <c r="CD1914" s="5"/>
      <c r="CE1914" s="5"/>
      <c r="CI1914" s="5"/>
      <c r="CJ1914" s="5"/>
      <c r="CN1914" s="5"/>
      <c r="CO1914" s="5"/>
      <c r="CS1914" s="5"/>
      <c r="CT1914" s="5"/>
      <c r="CX1914" s="5"/>
      <c r="CY1914" s="5"/>
      <c r="DC1914" s="5"/>
      <c r="DD1914" s="5"/>
      <c r="DH1914" s="5"/>
      <c r="DI1914" s="5"/>
      <c r="DM1914" s="5"/>
      <c r="DN1914" s="5"/>
      <c r="DR1914" s="30"/>
    </row>
    <row r="1915" spans="1:122" ht="13.5" customHeight="1" x14ac:dyDescent="0.15">
      <c r="A1915" s="20">
        <v>1912</v>
      </c>
      <c r="V1915" s="52"/>
      <c r="AQ1915" s="27"/>
      <c r="AS1915" s="3"/>
      <c r="AT1915" s="4"/>
      <c r="AZ1915" s="5"/>
      <c r="BA1915" s="5"/>
      <c r="BD1915" s="6"/>
      <c r="BE1915" s="5"/>
      <c r="BF1915" s="5"/>
      <c r="BJ1915" s="5"/>
      <c r="BK1915" s="5"/>
      <c r="BO1915" s="5"/>
      <c r="BP1915" s="5"/>
      <c r="BT1915" s="5"/>
      <c r="BU1915" s="5"/>
      <c r="BY1915" s="5"/>
      <c r="BZ1915" s="5"/>
      <c r="CD1915" s="5"/>
      <c r="CE1915" s="5"/>
      <c r="CI1915" s="5"/>
      <c r="CJ1915" s="5"/>
      <c r="CN1915" s="5"/>
      <c r="CO1915" s="5"/>
      <c r="CS1915" s="5"/>
      <c r="CT1915" s="5"/>
      <c r="CX1915" s="5"/>
      <c r="CY1915" s="5"/>
      <c r="DC1915" s="5"/>
      <c r="DD1915" s="5"/>
      <c r="DH1915" s="5"/>
      <c r="DI1915" s="5"/>
      <c r="DM1915" s="5"/>
      <c r="DN1915" s="5"/>
      <c r="DR1915" s="30"/>
    </row>
    <row r="1916" spans="1:122" ht="13.5" customHeight="1" x14ac:dyDescent="0.15">
      <c r="A1916" s="20">
        <v>1913</v>
      </c>
      <c r="V1916" s="52"/>
      <c r="AQ1916" s="27"/>
      <c r="AS1916" s="3"/>
      <c r="AT1916" s="4"/>
      <c r="AZ1916" s="5"/>
      <c r="BA1916" s="5"/>
      <c r="BD1916" s="6"/>
      <c r="BE1916" s="5"/>
      <c r="BF1916" s="5"/>
      <c r="BJ1916" s="5"/>
      <c r="BK1916" s="5"/>
      <c r="BO1916" s="5"/>
      <c r="BP1916" s="5"/>
      <c r="BT1916" s="5"/>
      <c r="BU1916" s="5"/>
      <c r="BY1916" s="5"/>
      <c r="BZ1916" s="5"/>
      <c r="CD1916" s="5"/>
      <c r="CE1916" s="5"/>
      <c r="CI1916" s="5"/>
      <c r="CJ1916" s="5"/>
      <c r="CN1916" s="5"/>
      <c r="CO1916" s="5"/>
      <c r="CS1916" s="5"/>
      <c r="CT1916" s="5"/>
      <c r="CX1916" s="5"/>
      <c r="CY1916" s="5"/>
      <c r="DC1916" s="5"/>
      <c r="DD1916" s="5"/>
      <c r="DH1916" s="5"/>
      <c r="DI1916" s="5"/>
      <c r="DM1916" s="5"/>
      <c r="DN1916" s="5"/>
      <c r="DR1916" s="30"/>
    </row>
    <row r="1917" spans="1:122" ht="13.5" customHeight="1" x14ac:dyDescent="0.15">
      <c r="A1917" s="20">
        <v>1914</v>
      </c>
      <c r="V1917" s="52"/>
      <c r="AQ1917" s="27"/>
      <c r="AS1917" s="3"/>
      <c r="AT1917" s="4"/>
      <c r="AZ1917" s="5"/>
      <c r="BA1917" s="5"/>
      <c r="BD1917" s="6"/>
      <c r="BE1917" s="5"/>
      <c r="BF1917" s="5"/>
      <c r="BJ1917" s="5"/>
      <c r="BK1917" s="5"/>
      <c r="BO1917" s="5"/>
      <c r="BP1917" s="5"/>
      <c r="BT1917" s="5"/>
      <c r="BU1917" s="5"/>
      <c r="BY1917" s="5"/>
      <c r="BZ1917" s="5"/>
      <c r="CD1917" s="5"/>
      <c r="CE1917" s="5"/>
      <c r="CI1917" s="5"/>
      <c r="CJ1917" s="5"/>
      <c r="CN1917" s="5"/>
      <c r="CO1917" s="5"/>
      <c r="CS1917" s="5"/>
      <c r="CT1917" s="5"/>
      <c r="CX1917" s="5"/>
      <c r="CY1917" s="5"/>
      <c r="DC1917" s="5"/>
      <c r="DD1917" s="5"/>
      <c r="DH1917" s="5"/>
      <c r="DI1917" s="5"/>
      <c r="DM1917" s="5"/>
      <c r="DN1917" s="5"/>
      <c r="DR1917" s="30"/>
    </row>
    <row r="1918" spans="1:122" ht="13.5" customHeight="1" x14ac:dyDescent="0.15">
      <c r="A1918" s="20">
        <v>1915</v>
      </c>
      <c r="V1918" s="52"/>
      <c r="AQ1918" s="27"/>
      <c r="AS1918" s="3"/>
      <c r="AT1918" s="4"/>
      <c r="AZ1918" s="5"/>
      <c r="BA1918" s="5"/>
      <c r="BD1918" s="6"/>
      <c r="BE1918" s="5"/>
      <c r="BF1918" s="5"/>
      <c r="BJ1918" s="5"/>
      <c r="BK1918" s="5"/>
      <c r="BO1918" s="5"/>
      <c r="BP1918" s="5"/>
      <c r="BT1918" s="5"/>
      <c r="BU1918" s="5"/>
      <c r="BY1918" s="5"/>
      <c r="BZ1918" s="5"/>
      <c r="CD1918" s="5"/>
      <c r="CE1918" s="5"/>
      <c r="CI1918" s="5"/>
      <c r="CJ1918" s="5"/>
      <c r="CN1918" s="5"/>
      <c r="CO1918" s="5"/>
      <c r="CS1918" s="5"/>
      <c r="CT1918" s="5"/>
      <c r="CX1918" s="5"/>
      <c r="CY1918" s="5"/>
      <c r="DC1918" s="5"/>
      <c r="DD1918" s="5"/>
      <c r="DH1918" s="5"/>
      <c r="DI1918" s="5"/>
      <c r="DM1918" s="5"/>
      <c r="DN1918" s="5"/>
      <c r="DR1918" s="30"/>
    </row>
    <row r="1919" spans="1:122" ht="13.5" customHeight="1" x14ac:dyDescent="0.15">
      <c r="A1919" s="20">
        <v>1916</v>
      </c>
      <c r="V1919" s="52"/>
      <c r="AQ1919" s="27"/>
      <c r="AS1919" s="3"/>
      <c r="AT1919" s="4"/>
      <c r="AZ1919" s="5"/>
      <c r="BA1919" s="5"/>
      <c r="BD1919" s="6"/>
      <c r="BE1919" s="5"/>
      <c r="BF1919" s="5"/>
      <c r="BJ1919" s="5"/>
      <c r="BK1919" s="5"/>
      <c r="BO1919" s="5"/>
      <c r="BP1919" s="5"/>
      <c r="BT1919" s="5"/>
      <c r="BU1919" s="5"/>
      <c r="BY1919" s="5"/>
      <c r="BZ1919" s="5"/>
      <c r="CD1919" s="5"/>
      <c r="CE1919" s="5"/>
      <c r="CI1919" s="5"/>
      <c r="CJ1919" s="5"/>
      <c r="CN1919" s="5"/>
      <c r="CO1919" s="5"/>
      <c r="CS1919" s="5"/>
      <c r="CT1919" s="5"/>
      <c r="CX1919" s="5"/>
      <c r="CY1919" s="5"/>
      <c r="DC1919" s="5"/>
      <c r="DD1919" s="5"/>
      <c r="DH1919" s="5"/>
      <c r="DI1919" s="5"/>
      <c r="DM1919" s="5"/>
      <c r="DN1919" s="5"/>
      <c r="DR1919" s="30"/>
    </row>
    <row r="1920" spans="1:122" ht="13.5" customHeight="1" x14ac:dyDescent="0.15">
      <c r="A1920" s="20">
        <v>1917</v>
      </c>
      <c r="V1920" s="52"/>
      <c r="AQ1920" s="27"/>
      <c r="AS1920" s="3"/>
      <c r="AT1920" s="4"/>
      <c r="AZ1920" s="5"/>
      <c r="BA1920" s="5"/>
      <c r="BD1920" s="6"/>
      <c r="BE1920" s="5"/>
      <c r="BF1920" s="5"/>
      <c r="BJ1920" s="5"/>
      <c r="BK1920" s="5"/>
      <c r="BO1920" s="5"/>
      <c r="BP1920" s="5"/>
      <c r="BT1920" s="5"/>
      <c r="BU1920" s="5"/>
      <c r="BY1920" s="5"/>
      <c r="BZ1920" s="5"/>
      <c r="CD1920" s="5"/>
      <c r="CE1920" s="5"/>
      <c r="CI1920" s="5"/>
      <c r="CJ1920" s="5"/>
      <c r="CN1920" s="5"/>
      <c r="CO1920" s="5"/>
      <c r="CS1920" s="5"/>
      <c r="CT1920" s="5"/>
      <c r="CX1920" s="5"/>
      <c r="CY1920" s="5"/>
      <c r="DC1920" s="5"/>
      <c r="DD1920" s="5"/>
      <c r="DH1920" s="5"/>
      <c r="DI1920" s="5"/>
      <c r="DM1920" s="5"/>
      <c r="DN1920" s="5"/>
      <c r="DR1920" s="30"/>
    </row>
    <row r="1921" spans="1:122" ht="13.5" customHeight="1" x14ac:dyDescent="0.15">
      <c r="A1921" s="20">
        <v>1918</v>
      </c>
      <c r="V1921" s="52"/>
      <c r="AQ1921" s="27"/>
      <c r="AS1921" s="3"/>
      <c r="AT1921" s="4"/>
      <c r="AZ1921" s="5"/>
      <c r="BA1921" s="5"/>
      <c r="BD1921" s="6"/>
      <c r="BE1921" s="5"/>
      <c r="BF1921" s="5"/>
      <c r="BJ1921" s="5"/>
      <c r="BK1921" s="5"/>
      <c r="BO1921" s="5"/>
      <c r="BP1921" s="5"/>
      <c r="BT1921" s="5"/>
      <c r="BU1921" s="5"/>
      <c r="BY1921" s="5"/>
      <c r="BZ1921" s="5"/>
      <c r="CD1921" s="5"/>
      <c r="CE1921" s="5"/>
      <c r="CI1921" s="5"/>
      <c r="CJ1921" s="5"/>
      <c r="CN1921" s="5"/>
      <c r="CO1921" s="5"/>
      <c r="CS1921" s="5"/>
      <c r="CT1921" s="5"/>
      <c r="CX1921" s="5"/>
      <c r="CY1921" s="5"/>
      <c r="DC1921" s="5"/>
      <c r="DD1921" s="5"/>
      <c r="DH1921" s="5"/>
      <c r="DI1921" s="5"/>
      <c r="DM1921" s="5"/>
      <c r="DN1921" s="5"/>
      <c r="DR1921" s="30"/>
    </row>
    <row r="1922" spans="1:122" ht="13.5" customHeight="1" x14ac:dyDescent="0.15">
      <c r="A1922" s="20">
        <v>1919</v>
      </c>
      <c r="V1922" s="52"/>
      <c r="AQ1922" s="27"/>
      <c r="AS1922" s="3"/>
      <c r="AT1922" s="4"/>
      <c r="AZ1922" s="5"/>
      <c r="BA1922" s="5"/>
      <c r="BD1922" s="6"/>
      <c r="BE1922" s="5"/>
      <c r="BF1922" s="5"/>
      <c r="BJ1922" s="5"/>
      <c r="BK1922" s="5"/>
      <c r="BO1922" s="5"/>
      <c r="BP1922" s="5"/>
      <c r="BT1922" s="5"/>
      <c r="BU1922" s="5"/>
      <c r="BY1922" s="5"/>
      <c r="BZ1922" s="5"/>
      <c r="CD1922" s="5"/>
      <c r="CE1922" s="5"/>
      <c r="CI1922" s="5"/>
      <c r="CJ1922" s="5"/>
      <c r="CN1922" s="5"/>
      <c r="CO1922" s="5"/>
      <c r="CS1922" s="5"/>
      <c r="CT1922" s="5"/>
      <c r="CX1922" s="5"/>
      <c r="CY1922" s="5"/>
      <c r="DC1922" s="5"/>
      <c r="DD1922" s="5"/>
      <c r="DH1922" s="5"/>
      <c r="DI1922" s="5"/>
      <c r="DM1922" s="5"/>
      <c r="DN1922" s="5"/>
      <c r="DR1922" s="30"/>
    </row>
    <row r="1923" spans="1:122" ht="13.5" customHeight="1" x14ac:dyDescent="0.15">
      <c r="A1923" s="20">
        <v>1920</v>
      </c>
      <c r="V1923" s="52"/>
      <c r="AQ1923" s="27"/>
      <c r="AS1923" s="3"/>
      <c r="AT1923" s="4"/>
      <c r="AZ1923" s="5"/>
      <c r="BA1923" s="5"/>
      <c r="BD1923" s="6"/>
      <c r="BE1923" s="5"/>
      <c r="BF1923" s="5"/>
      <c r="BJ1923" s="5"/>
      <c r="BK1923" s="5"/>
      <c r="BO1923" s="5"/>
      <c r="BP1923" s="5"/>
      <c r="BT1923" s="5"/>
      <c r="BU1923" s="5"/>
      <c r="BY1923" s="5"/>
      <c r="BZ1923" s="5"/>
      <c r="CD1923" s="5"/>
      <c r="CE1923" s="5"/>
      <c r="CI1923" s="5"/>
      <c r="CJ1923" s="5"/>
      <c r="CN1923" s="5"/>
      <c r="CO1923" s="5"/>
      <c r="CS1923" s="5"/>
      <c r="CT1923" s="5"/>
      <c r="CX1923" s="5"/>
      <c r="CY1923" s="5"/>
      <c r="DC1923" s="5"/>
      <c r="DD1923" s="5"/>
      <c r="DH1923" s="5"/>
      <c r="DI1923" s="5"/>
      <c r="DM1923" s="5"/>
      <c r="DN1923" s="5"/>
      <c r="DR1923" s="30"/>
    </row>
    <row r="1924" spans="1:122" ht="13.5" customHeight="1" x14ac:dyDescent="0.15">
      <c r="A1924" s="20">
        <v>1921</v>
      </c>
      <c r="V1924" s="52"/>
      <c r="AQ1924" s="27"/>
      <c r="AS1924" s="3"/>
      <c r="AT1924" s="4"/>
      <c r="AZ1924" s="5"/>
      <c r="BA1924" s="5"/>
      <c r="BD1924" s="6"/>
      <c r="BE1924" s="5"/>
      <c r="BF1924" s="5"/>
      <c r="BJ1924" s="5"/>
      <c r="BK1924" s="5"/>
      <c r="BO1924" s="5"/>
      <c r="BP1924" s="5"/>
      <c r="BT1924" s="5"/>
      <c r="BU1924" s="5"/>
      <c r="BY1924" s="5"/>
      <c r="BZ1924" s="5"/>
      <c r="CD1924" s="5"/>
      <c r="CE1924" s="5"/>
      <c r="CI1924" s="5"/>
      <c r="CJ1924" s="5"/>
      <c r="CN1924" s="5"/>
      <c r="CO1924" s="5"/>
      <c r="CS1924" s="5"/>
      <c r="CT1924" s="5"/>
      <c r="CX1924" s="5"/>
      <c r="CY1924" s="5"/>
      <c r="DC1924" s="5"/>
      <c r="DD1924" s="5"/>
      <c r="DH1924" s="5"/>
      <c r="DI1924" s="5"/>
      <c r="DM1924" s="5"/>
      <c r="DN1924" s="5"/>
      <c r="DR1924" s="30"/>
    </row>
    <row r="1925" spans="1:122" ht="13.5" customHeight="1" x14ac:dyDescent="0.15">
      <c r="A1925" s="20">
        <v>1922</v>
      </c>
      <c r="V1925" s="52"/>
      <c r="AQ1925" s="27"/>
      <c r="AS1925" s="3"/>
      <c r="AT1925" s="4"/>
      <c r="AZ1925" s="5"/>
      <c r="BA1925" s="5"/>
      <c r="BD1925" s="6"/>
      <c r="BE1925" s="5"/>
      <c r="BF1925" s="5"/>
      <c r="BJ1925" s="5"/>
      <c r="BK1925" s="5"/>
      <c r="BO1925" s="5"/>
      <c r="BP1925" s="5"/>
      <c r="BT1925" s="5"/>
      <c r="BU1925" s="5"/>
      <c r="BY1925" s="5"/>
      <c r="BZ1925" s="5"/>
      <c r="CD1925" s="5"/>
      <c r="CE1925" s="5"/>
      <c r="CI1925" s="5"/>
      <c r="CJ1925" s="5"/>
      <c r="CN1925" s="5"/>
      <c r="CO1925" s="5"/>
      <c r="CS1925" s="5"/>
      <c r="CT1925" s="5"/>
      <c r="CX1925" s="5"/>
      <c r="CY1925" s="5"/>
      <c r="DC1925" s="5"/>
      <c r="DD1925" s="5"/>
      <c r="DH1925" s="5"/>
      <c r="DI1925" s="5"/>
      <c r="DM1925" s="5"/>
      <c r="DN1925" s="5"/>
      <c r="DR1925" s="30"/>
    </row>
    <row r="1926" spans="1:122" ht="13.5" customHeight="1" x14ac:dyDescent="0.15">
      <c r="A1926" s="20">
        <v>1923</v>
      </c>
      <c r="V1926" s="52"/>
      <c r="AQ1926" s="27"/>
      <c r="AS1926" s="3"/>
      <c r="AT1926" s="4"/>
      <c r="AZ1926" s="5"/>
      <c r="BA1926" s="5"/>
      <c r="BD1926" s="6"/>
      <c r="BE1926" s="5"/>
      <c r="BF1926" s="5"/>
      <c r="BJ1926" s="5"/>
      <c r="BK1926" s="5"/>
      <c r="BO1926" s="5"/>
      <c r="BP1926" s="5"/>
      <c r="BT1926" s="5"/>
      <c r="BU1926" s="5"/>
      <c r="BY1926" s="5"/>
      <c r="BZ1926" s="5"/>
      <c r="CD1926" s="5"/>
      <c r="CE1926" s="5"/>
      <c r="CI1926" s="5"/>
      <c r="CJ1926" s="5"/>
      <c r="CN1926" s="5"/>
      <c r="CO1926" s="5"/>
      <c r="CS1926" s="5"/>
      <c r="CT1926" s="5"/>
      <c r="CX1926" s="5"/>
      <c r="CY1926" s="5"/>
      <c r="DC1926" s="5"/>
      <c r="DD1926" s="5"/>
      <c r="DH1926" s="5"/>
      <c r="DI1926" s="5"/>
      <c r="DM1926" s="5"/>
      <c r="DN1926" s="5"/>
      <c r="DR1926" s="30"/>
    </row>
    <row r="1927" spans="1:122" ht="13.5" customHeight="1" x14ac:dyDescent="0.15">
      <c r="A1927" s="20">
        <v>1924</v>
      </c>
      <c r="V1927" s="52"/>
      <c r="AQ1927" s="27"/>
      <c r="AS1927" s="3"/>
      <c r="AT1927" s="4"/>
      <c r="AZ1927" s="5"/>
      <c r="BA1927" s="5"/>
      <c r="BD1927" s="6"/>
      <c r="BE1927" s="5"/>
      <c r="BF1927" s="5"/>
      <c r="BJ1927" s="5"/>
      <c r="BK1927" s="5"/>
      <c r="BO1927" s="5"/>
      <c r="BP1927" s="5"/>
      <c r="BT1927" s="5"/>
      <c r="BU1927" s="5"/>
      <c r="BY1927" s="5"/>
      <c r="BZ1927" s="5"/>
      <c r="CD1927" s="5"/>
      <c r="CE1927" s="5"/>
      <c r="CI1927" s="5"/>
      <c r="CJ1927" s="5"/>
      <c r="CN1927" s="5"/>
      <c r="CO1927" s="5"/>
      <c r="CS1927" s="5"/>
      <c r="CT1927" s="5"/>
      <c r="CX1927" s="5"/>
      <c r="CY1927" s="5"/>
      <c r="DC1927" s="5"/>
      <c r="DD1927" s="5"/>
      <c r="DH1927" s="5"/>
      <c r="DI1927" s="5"/>
      <c r="DM1927" s="5"/>
      <c r="DN1927" s="5"/>
      <c r="DR1927" s="30"/>
    </row>
    <row r="1928" spans="1:122" ht="13.5" customHeight="1" x14ac:dyDescent="0.15">
      <c r="A1928" s="20">
        <v>1925</v>
      </c>
      <c r="V1928" s="52"/>
      <c r="AQ1928" s="27"/>
      <c r="AS1928" s="3"/>
      <c r="AT1928" s="4"/>
      <c r="AZ1928" s="5"/>
      <c r="BA1928" s="5"/>
      <c r="BD1928" s="6"/>
      <c r="BE1928" s="5"/>
      <c r="BF1928" s="5"/>
      <c r="BJ1928" s="5"/>
      <c r="BK1928" s="5"/>
      <c r="BO1928" s="5"/>
      <c r="BP1928" s="5"/>
      <c r="BT1928" s="5"/>
      <c r="BU1928" s="5"/>
      <c r="BY1928" s="5"/>
      <c r="BZ1928" s="5"/>
      <c r="CD1928" s="5"/>
      <c r="CE1928" s="5"/>
      <c r="CI1928" s="5"/>
      <c r="CJ1928" s="5"/>
      <c r="CN1928" s="5"/>
      <c r="CO1928" s="5"/>
      <c r="CS1928" s="5"/>
      <c r="CT1928" s="5"/>
      <c r="CX1928" s="5"/>
      <c r="CY1928" s="5"/>
      <c r="DC1928" s="5"/>
      <c r="DD1928" s="5"/>
      <c r="DH1928" s="5"/>
      <c r="DI1928" s="5"/>
      <c r="DM1928" s="5"/>
      <c r="DN1928" s="5"/>
      <c r="DR1928" s="30"/>
    </row>
    <row r="1929" spans="1:122" ht="13.5" customHeight="1" x14ac:dyDescent="0.15">
      <c r="A1929" s="20">
        <v>1926</v>
      </c>
      <c r="V1929" s="52"/>
      <c r="AQ1929" s="27"/>
      <c r="AS1929" s="3"/>
      <c r="AT1929" s="4"/>
      <c r="AZ1929" s="5"/>
      <c r="BA1929" s="5"/>
      <c r="BD1929" s="6"/>
      <c r="BE1929" s="5"/>
      <c r="BF1929" s="5"/>
      <c r="BJ1929" s="5"/>
      <c r="BK1929" s="5"/>
      <c r="BO1929" s="5"/>
      <c r="BP1929" s="5"/>
      <c r="BT1929" s="5"/>
      <c r="BU1929" s="5"/>
      <c r="BY1929" s="5"/>
      <c r="BZ1929" s="5"/>
      <c r="CD1929" s="5"/>
      <c r="CE1929" s="5"/>
      <c r="CI1929" s="5"/>
      <c r="CJ1929" s="5"/>
      <c r="CN1929" s="5"/>
      <c r="CO1929" s="5"/>
      <c r="CS1929" s="5"/>
      <c r="CT1929" s="5"/>
      <c r="CX1929" s="5"/>
      <c r="CY1929" s="5"/>
      <c r="DC1929" s="5"/>
      <c r="DD1929" s="5"/>
      <c r="DH1929" s="5"/>
      <c r="DI1929" s="5"/>
      <c r="DM1929" s="5"/>
      <c r="DN1929" s="5"/>
      <c r="DR1929" s="30"/>
    </row>
    <row r="1930" spans="1:122" ht="13.5" customHeight="1" x14ac:dyDescent="0.15">
      <c r="A1930" s="20">
        <v>1927</v>
      </c>
      <c r="V1930" s="52"/>
      <c r="AQ1930" s="27"/>
      <c r="AS1930" s="3"/>
      <c r="AT1930" s="4"/>
      <c r="AZ1930" s="5"/>
      <c r="BA1930" s="5"/>
      <c r="BD1930" s="6"/>
      <c r="BE1930" s="5"/>
      <c r="BF1930" s="5"/>
      <c r="BJ1930" s="5"/>
      <c r="BK1930" s="5"/>
      <c r="BO1930" s="5"/>
      <c r="BP1930" s="5"/>
      <c r="BT1930" s="5"/>
      <c r="BU1930" s="5"/>
      <c r="BY1930" s="5"/>
      <c r="BZ1930" s="5"/>
      <c r="CD1930" s="5"/>
      <c r="CE1930" s="5"/>
      <c r="CI1930" s="5"/>
      <c r="CJ1930" s="5"/>
      <c r="CN1930" s="5"/>
      <c r="CO1930" s="5"/>
      <c r="CS1930" s="5"/>
      <c r="CT1930" s="5"/>
      <c r="CX1930" s="5"/>
      <c r="CY1930" s="5"/>
      <c r="DC1930" s="5"/>
      <c r="DD1930" s="5"/>
      <c r="DH1930" s="5"/>
      <c r="DI1930" s="5"/>
      <c r="DM1930" s="5"/>
      <c r="DN1930" s="5"/>
      <c r="DR1930" s="30"/>
    </row>
    <row r="1931" spans="1:122" ht="13.5" customHeight="1" x14ac:dyDescent="0.15">
      <c r="A1931" s="20">
        <v>1928</v>
      </c>
      <c r="V1931" s="52"/>
      <c r="AQ1931" s="27"/>
      <c r="AS1931" s="3"/>
      <c r="AT1931" s="4"/>
      <c r="AZ1931" s="5"/>
      <c r="BA1931" s="5"/>
      <c r="BD1931" s="6"/>
      <c r="BE1931" s="5"/>
      <c r="BF1931" s="5"/>
      <c r="BJ1931" s="5"/>
      <c r="BK1931" s="5"/>
      <c r="BO1931" s="5"/>
      <c r="BP1931" s="5"/>
      <c r="BT1931" s="5"/>
      <c r="BU1931" s="5"/>
      <c r="BY1931" s="5"/>
      <c r="BZ1931" s="5"/>
      <c r="CD1931" s="5"/>
      <c r="CE1931" s="5"/>
      <c r="CI1931" s="5"/>
      <c r="CJ1931" s="5"/>
      <c r="CN1931" s="5"/>
      <c r="CO1931" s="5"/>
      <c r="CS1931" s="5"/>
      <c r="CT1931" s="5"/>
      <c r="CX1931" s="5"/>
      <c r="CY1931" s="5"/>
      <c r="DC1931" s="5"/>
      <c r="DD1931" s="5"/>
      <c r="DH1931" s="5"/>
      <c r="DI1931" s="5"/>
      <c r="DM1931" s="5"/>
      <c r="DN1931" s="5"/>
      <c r="DR1931" s="30"/>
    </row>
    <row r="1932" spans="1:122" ht="13.5" customHeight="1" x14ac:dyDescent="0.15">
      <c r="A1932" s="20">
        <v>1929</v>
      </c>
      <c r="V1932" s="52"/>
      <c r="AQ1932" s="27"/>
      <c r="AS1932" s="3"/>
      <c r="AT1932" s="4"/>
      <c r="AZ1932" s="5"/>
      <c r="BA1932" s="5"/>
      <c r="BD1932" s="6"/>
      <c r="BE1932" s="5"/>
      <c r="BF1932" s="5"/>
      <c r="BJ1932" s="5"/>
      <c r="BK1932" s="5"/>
      <c r="BO1932" s="5"/>
      <c r="BP1932" s="5"/>
      <c r="BT1932" s="5"/>
      <c r="BU1932" s="5"/>
      <c r="BY1932" s="5"/>
      <c r="BZ1932" s="5"/>
      <c r="CD1932" s="5"/>
      <c r="CE1932" s="5"/>
      <c r="CI1932" s="5"/>
      <c r="CJ1932" s="5"/>
      <c r="CN1932" s="5"/>
      <c r="CO1932" s="5"/>
      <c r="CS1932" s="5"/>
      <c r="CT1932" s="5"/>
      <c r="CX1932" s="5"/>
      <c r="CY1932" s="5"/>
      <c r="DC1932" s="5"/>
      <c r="DD1932" s="5"/>
      <c r="DH1932" s="5"/>
      <c r="DI1932" s="5"/>
      <c r="DM1932" s="5"/>
      <c r="DN1932" s="5"/>
      <c r="DR1932" s="30"/>
    </row>
    <row r="1933" spans="1:122" ht="13.5" customHeight="1" x14ac:dyDescent="0.15">
      <c r="A1933" s="20">
        <v>1930</v>
      </c>
      <c r="V1933" s="52"/>
      <c r="AQ1933" s="27"/>
      <c r="AS1933" s="3"/>
      <c r="AT1933" s="4"/>
      <c r="AZ1933" s="5"/>
      <c r="BA1933" s="5"/>
      <c r="BD1933" s="6"/>
      <c r="BE1933" s="5"/>
      <c r="BF1933" s="5"/>
      <c r="BJ1933" s="5"/>
      <c r="BK1933" s="5"/>
      <c r="BO1933" s="5"/>
      <c r="BP1933" s="5"/>
      <c r="BT1933" s="5"/>
      <c r="BU1933" s="5"/>
      <c r="BY1933" s="5"/>
      <c r="BZ1933" s="5"/>
      <c r="CD1933" s="5"/>
      <c r="CE1933" s="5"/>
      <c r="CI1933" s="5"/>
      <c r="CJ1933" s="5"/>
      <c r="CN1933" s="5"/>
      <c r="CO1933" s="5"/>
      <c r="CS1933" s="5"/>
      <c r="CT1933" s="5"/>
      <c r="CX1933" s="5"/>
      <c r="CY1933" s="5"/>
      <c r="DC1933" s="5"/>
      <c r="DD1933" s="5"/>
      <c r="DH1933" s="5"/>
      <c r="DI1933" s="5"/>
      <c r="DM1933" s="5"/>
      <c r="DN1933" s="5"/>
      <c r="DR1933" s="30"/>
    </row>
    <row r="1934" spans="1:122" ht="13.5" customHeight="1" x14ac:dyDescent="0.15">
      <c r="A1934" s="20">
        <v>1931</v>
      </c>
      <c r="V1934" s="52"/>
      <c r="AQ1934" s="27"/>
      <c r="AS1934" s="3"/>
      <c r="AT1934" s="4"/>
      <c r="AZ1934" s="5"/>
      <c r="BA1934" s="5"/>
      <c r="BD1934" s="6"/>
      <c r="BE1934" s="5"/>
      <c r="BF1934" s="5"/>
      <c r="BJ1934" s="5"/>
      <c r="BK1934" s="5"/>
      <c r="BO1934" s="5"/>
      <c r="BP1934" s="5"/>
      <c r="BT1934" s="5"/>
      <c r="BU1934" s="5"/>
      <c r="BY1934" s="5"/>
      <c r="BZ1934" s="5"/>
      <c r="CD1934" s="5"/>
      <c r="CE1934" s="5"/>
      <c r="CI1934" s="5"/>
      <c r="CJ1934" s="5"/>
      <c r="CN1934" s="5"/>
      <c r="CO1934" s="5"/>
      <c r="CS1934" s="5"/>
      <c r="CT1934" s="5"/>
      <c r="CX1934" s="5"/>
      <c r="CY1934" s="5"/>
      <c r="DC1934" s="5"/>
      <c r="DD1934" s="5"/>
      <c r="DH1934" s="5"/>
      <c r="DI1934" s="5"/>
      <c r="DM1934" s="5"/>
      <c r="DN1934" s="5"/>
      <c r="DR1934" s="30"/>
    </row>
    <row r="1935" spans="1:122" ht="13.5" customHeight="1" x14ac:dyDescent="0.15">
      <c r="A1935" s="20">
        <v>1932</v>
      </c>
      <c r="V1935" s="52"/>
      <c r="AQ1935" s="27"/>
      <c r="AS1935" s="3"/>
      <c r="AT1935" s="4"/>
      <c r="AZ1935" s="5"/>
      <c r="BA1935" s="5"/>
      <c r="BD1935" s="6"/>
      <c r="BE1935" s="5"/>
      <c r="BF1935" s="5"/>
      <c r="BJ1935" s="5"/>
      <c r="BK1935" s="5"/>
      <c r="BO1935" s="5"/>
      <c r="BP1935" s="5"/>
      <c r="BT1935" s="5"/>
      <c r="BU1935" s="5"/>
      <c r="BY1935" s="5"/>
      <c r="BZ1935" s="5"/>
      <c r="CD1935" s="5"/>
      <c r="CE1935" s="5"/>
      <c r="CI1935" s="5"/>
      <c r="CJ1935" s="5"/>
      <c r="CN1935" s="5"/>
      <c r="CO1935" s="5"/>
      <c r="CS1935" s="5"/>
      <c r="CT1935" s="5"/>
      <c r="CX1935" s="5"/>
      <c r="CY1935" s="5"/>
      <c r="DC1935" s="5"/>
      <c r="DD1935" s="5"/>
      <c r="DH1935" s="5"/>
      <c r="DI1935" s="5"/>
      <c r="DM1935" s="5"/>
      <c r="DN1935" s="5"/>
      <c r="DR1935" s="30"/>
    </row>
    <row r="1936" spans="1:122" ht="13.5" customHeight="1" x14ac:dyDescent="0.15">
      <c r="A1936" s="20">
        <v>1933</v>
      </c>
      <c r="V1936" s="52"/>
      <c r="AQ1936" s="27"/>
      <c r="AS1936" s="3"/>
      <c r="AT1936" s="4"/>
      <c r="AZ1936" s="5"/>
      <c r="BA1936" s="5"/>
      <c r="BD1936" s="6"/>
      <c r="BE1936" s="5"/>
      <c r="BF1936" s="5"/>
      <c r="BJ1936" s="5"/>
      <c r="BK1936" s="5"/>
      <c r="BO1936" s="5"/>
      <c r="BP1936" s="5"/>
      <c r="BT1936" s="5"/>
      <c r="BU1936" s="5"/>
      <c r="BY1936" s="5"/>
      <c r="BZ1936" s="5"/>
      <c r="CD1936" s="5"/>
      <c r="CE1936" s="5"/>
      <c r="CI1936" s="5"/>
      <c r="CJ1936" s="5"/>
      <c r="CN1936" s="5"/>
      <c r="CO1936" s="5"/>
      <c r="CS1936" s="5"/>
      <c r="CT1936" s="5"/>
      <c r="CX1936" s="5"/>
      <c r="CY1936" s="5"/>
      <c r="DC1936" s="5"/>
      <c r="DD1936" s="5"/>
      <c r="DH1936" s="5"/>
      <c r="DI1936" s="5"/>
      <c r="DM1936" s="5"/>
      <c r="DN1936" s="5"/>
      <c r="DR1936" s="30"/>
    </row>
    <row r="1937" spans="1:122" ht="13.5" customHeight="1" x14ac:dyDescent="0.15">
      <c r="A1937" s="20">
        <v>1934</v>
      </c>
      <c r="V1937" s="52"/>
      <c r="AQ1937" s="27"/>
      <c r="AS1937" s="3"/>
      <c r="AT1937" s="4"/>
      <c r="AZ1937" s="5"/>
      <c r="BA1937" s="5"/>
      <c r="BD1937" s="6"/>
      <c r="BE1937" s="5"/>
      <c r="BF1937" s="5"/>
      <c r="BJ1937" s="5"/>
      <c r="BK1937" s="5"/>
      <c r="BO1937" s="5"/>
      <c r="BP1937" s="5"/>
      <c r="BT1937" s="5"/>
      <c r="BU1937" s="5"/>
      <c r="BY1937" s="5"/>
      <c r="BZ1937" s="5"/>
      <c r="CD1937" s="5"/>
      <c r="CE1937" s="5"/>
      <c r="CI1937" s="5"/>
      <c r="CJ1937" s="5"/>
      <c r="CN1937" s="5"/>
      <c r="CO1937" s="5"/>
      <c r="CS1937" s="5"/>
      <c r="CT1937" s="5"/>
      <c r="CX1937" s="5"/>
      <c r="CY1937" s="5"/>
      <c r="DC1937" s="5"/>
      <c r="DD1937" s="5"/>
      <c r="DH1937" s="5"/>
      <c r="DI1937" s="5"/>
      <c r="DM1937" s="5"/>
      <c r="DN1937" s="5"/>
      <c r="DR1937" s="30"/>
    </row>
    <row r="1938" spans="1:122" ht="13.5" customHeight="1" x14ac:dyDescent="0.15">
      <c r="A1938" s="20">
        <v>1935</v>
      </c>
      <c r="V1938" s="52"/>
      <c r="AQ1938" s="27"/>
      <c r="AS1938" s="3"/>
      <c r="AT1938" s="4"/>
      <c r="AZ1938" s="5"/>
      <c r="BA1938" s="5"/>
      <c r="BD1938" s="6"/>
      <c r="BE1938" s="5"/>
      <c r="BF1938" s="5"/>
      <c r="BJ1938" s="5"/>
      <c r="BK1938" s="5"/>
      <c r="BO1938" s="5"/>
      <c r="BP1938" s="5"/>
      <c r="BT1938" s="5"/>
      <c r="BU1938" s="5"/>
      <c r="BY1938" s="5"/>
      <c r="BZ1938" s="5"/>
      <c r="CD1938" s="5"/>
      <c r="CE1938" s="5"/>
      <c r="CI1938" s="5"/>
      <c r="CJ1938" s="5"/>
      <c r="CN1938" s="5"/>
      <c r="CO1938" s="5"/>
      <c r="CS1938" s="5"/>
      <c r="CT1938" s="5"/>
      <c r="CX1938" s="5"/>
      <c r="CY1938" s="5"/>
      <c r="DC1938" s="5"/>
      <c r="DD1938" s="5"/>
      <c r="DH1938" s="5"/>
      <c r="DI1938" s="5"/>
      <c r="DM1938" s="5"/>
      <c r="DN1938" s="5"/>
      <c r="DR1938" s="30"/>
    </row>
    <row r="1939" spans="1:122" ht="13.5" customHeight="1" x14ac:dyDescent="0.15">
      <c r="A1939" s="20">
        <v>1936</v>
      </c>
      <c r="V1939" s="52"/>
      <c r="AQ1939" s="27"/>
      <c r="AS1939" s="3"/>
      <c r="AT1939" s="4"/>
      <c r="AZ1939" s="5"/>
      <c r="BA1939" s="5"/>
      <c r="BD1939" s="6"/>
      <c r="BE1939" s="5"/>
      <c r="BF1939" s="5"/>
      <c r="BJ1939" s="5"/>
      <c r="BK1939" s="5"/>
      <c r="BO1939" s="5"/>
      <c r="BP1939" s="5"/>
      <c r="BT1939" s="5"/>
      <c r="BU1939" s="5"/>
      <c r="BY1939" s="5"/>
      <c r="BZ1939" s="5"/>
      <c r="CD1939" s="5"/>
      <c r="CE1939" s="5"/>
      <c r="CI1939" s="5"/>
      <c r="CJ1939" s="5"/>
      <c r="CN1939" s="5"/>
      <c r="CO1939" s="5"/>
      <c r="CS1939" s="5"/>
      <c r="CT1939" s="5"/>
      <c r="CX1939" s="5"/>
      <c r="CY1939" s="5"/>
      <c r="DC1939" s="5"/>
      <c r="DD1939" s="5"/>
      <c r="DH1939" s="5"/>
      <c r="DI1939" s="5"/>
      <c r="DM1939" s="5"/>
      <c r="DN1939" s="5"/>
      <c r="DR1939" s="30"/>
    </row>
    <row r="1940" spans="1:122" ht="13.5" customHeight="1" x14ac:dyDescent="0.15">
      <c r="A1940" s="20">
        <v>1937</v>
      </c>
      <c r="V1940" s="52"/>
      <c r="AQ1940" s="27"/>
      <c r="AS1940" s="3"/>
      <c r="AT1940" s="4"/>
      <c r="AZ1940" s="5"/>
      <c r="BA1940" s="5"/>
      <c r="BD1940" s="6"/>
      <c r="BE1940" s="5"/>
      <c r="BF1940" s="5"/>
      <c r="BJ1940" s="5"/>
      <c r="BK1940" s="5"/>
      <c r="BO1940" s="5"/>
      <c r="BP1940" s="5"/>
      <c r="BT1940" s="5"/>
      <c r="BU1940" s="5"/>
      <c r="BY1940" s="5"/>
      <c r="BZ1940" s="5"/>
      <c r="CD1940" s="5"/>
      <c r="CE1940" s="5"/>
      <c r="CI1940" s="5"/>
      <c r="CJ1940" s="5"/>
      <c r="CN1940" s="5"/>
      <c r="CO1940" s="5"/>
      <c r="CS1940" s="5"/>
      <c r="CT1940" s="5"/>
      <c r="CX1940" s="5"/>
      <c r="CY1940" s="5"/>
      <c r="DC1940" s="5"/>
      <c r="DD1940" s="5"/>
      <c r="DH1940" s="5"/>
      <c r="DI1940" s="5"/>
      <c r="DM1940" s="5"/>
      <c r="DN1940" s="5"/>
      <c r="DR1940" s="30"/>
    </row>
    <row r="1941" spans="1:122" ht="13.5" customHeight="1" x14ac:dyDescent="0.15">
      <c r="A1941" s="20">
        <v>1938</v>
      </c>
      <c r="V1941" s="52"/>
      <c r="AQ1941" s="27"/>
      <c r="AS1941" s="3"/>
      <c r="AT1941" s="4"/>
      <c r="AZ1941" s="5"/>
      <c r="BA1941" s="5"/>
      <c r="BD1941" s="6"/>
      <c r="BE1941" s="5"/>
      <c r="BF1941" s="5"/>
      <c r="BJ1941" s="5"/>
      <c r="BK1941" s="5"/>
      <c r="BO1941" s="5"/>
      <c r="BP1941" s="5"/>
      <c r="BT1941" s="5"/>
      <c r="BU1941" s="5"/>
      <c r="BY1941" s="5"/>
      <c r="BZ1941" s="5"/>
      <c r="CD1941" s="5"/>
      <c r="CE1941" s="5"/>
      <c r="CI1941" s="5"/>
      <c r="CJ1941" s="5"/>
      <c r="CN1941" s="5"/>
      <c r="CO1941" s="5"/>
      <c r="CS1941" s="5"/>
      <c r="CT1941" s="5"/>
      <c r="CX1941" s="5"/>
      <c r="CY1941" s="5"/>
      <c r="DC1941" s="5"/>
      <c r="DD1941" s="5"/>
      <c r="DH1941" s="5"/>
      <c r="DI1941" s="5"/>
      <c r="DM1941" s="5"/>
      <c r="DN1941" s="5"/>
      <c r="DR1941" s="30"/>
    </row>
    <row r="1942" spans="1:122" ht="13.5" customHeight="1" x14ac:dyDescent="0.15">
      <c r="A1942" s="20">
        <v>1939</v>
      </c>
      <c r="V1942" s="52"/>
      <c r="AQ1942" s="27"/>
      <c r="AS1942" s="3"/>
      <c r="AT1942" s="4"/>
      <c r="AZ1942" s="5"/>
      <c r="BA1942" s="5"/>
      <c r="BD1942" s="6"/>
      <c r="BE1942" s="5"/>
      <c r="BF1942" s="5"/>
      <c r="BJ1942" s="5"/>
      <c r="BK1942" s="5"/>
      <c r="BO1942" s="5"/>
      <c r="BP1942" s="5"/>
      <c r="BT1942" s="5"/>
      <c r="BU1942" s="5"/>
      <c r="BY1942" s="5"/>
      <c r="BZ1942" s="5"/>
      <c r="CD1942" s="5"/>
      <c r="CE1942" s="5"/>
      <c r="CI1942" s="5"/>
      <c r="CJ1942" s="5"/>
      <c r="CN1942" s="5"/>
      <c r="CO1942" s="5"/>
      <c r="CS1942" s="5"/>
      <c r="CT1942" s="5"/>
      <c r="CX1942" s="5"/>
      <c r="CY1942" s="5"/>
      <c r="DC1942" s="5"/>
      <c r="DD1942" s="5"/>
      <c r="DH1942" s="5"/>
      <c r="DI1942" s="5"/>
      <c r="DM1942" s="5"/>
      <c r="DN1942" s="5"/>
      <c r="DR1942" s="30"/>
    </row>
    <row r="1943" spans="1:122" ht="13.5" customHeight="1" x14ac:dyDescent="0.15">
      <c r="A1943" s="20">
        <v>1940</v>
      </c>
      <c r="V1943" s="52"/>
      <c r="AQ1943" s="27"/>
      <c r="AS1943" s="3"/>
      <c r="AT1943" s="4"/>
      <c r="AZ1943" s="5"/>
      <c r="BA1943" s="5"/>
      <c r="BD1943" s="6"/>
      <c r="BE1943" s="5"/>
      <c r="BF1943" s="5"/>
      <c r="BJ1943" s="5"/>
      <c r="BK1943" s="5"/>
      <c r="BO1943" s="5"/>
      <c r="BP1943" s="5"/>
      <c r="BT1943" s="5"/>
      <c r="BU1943" s="5"/>
      <c r="BY1943" s="5"/>
      <c r="BZ1943" s="5"/>
      <c r="CD1943" s="5"/>
      <c r="CE1943" s="5"/>
      <c r="CI1943" s="5"/>
      <c r="CJ1943" s="5"/>
      <c r="CN1943" s="5"/>
      <c r="CO1943" s="5"/>
      <c r="CS1943" s="5"/>
      <c r="CT1943" s="5"/>
      <c r="CX1943" s="5"/>
      <c r="CY1943" s="5"/>
      <c r="DC1943" s="5"/>
      <c r="DD1943" s="5"/>
      <c r="DH1943" s="5"/>
      <c r="DI1943" s="5"/>
      <c r="DM1943" s="5"/>
      <c r="DN1943" s="5"/>
      <c r="DR1943" s="30"/>
    </row>
    <row r="1944" spans="1:122" ht="13.5" customHeight="1" x14ac:dyDescent="0.15">
      <c r="A1944" s="20">
        <v>1941</v>
      </c>
      <c r="V1944" s="52"/>
      <c r="AQ1944" s="27"/>
      <c r="AS1944" s="3"/>
      <c r="AT1944" s="4"/>
      <c r="AZ1944" s="5"/>
      <c r="BA1944" s="5"/>
      <c r="BD1944" s="6"/>
      <c r="BE1944" s="5"/>
      <c r="BF1944" s="5"/>
      <c r="BJ1944" s="5"/>
      <c r="BK1944" s="5"/>
      <c r="BO1944" s="5"/>
      <c r="BP1944" s="5"/>
      <c r="BT1944" s="5"/>
      <c r="BU1944" s="5"/>
      <c r="BY1944" s="5"/>
      <c r="BZ1944" s="5"/>
      <c r="CD1944" s="5"/>
      <c r="CE1944" s="5"/>
      <c r="CI1944" s="5"/>
      <c r="CJ1944" s="5"/>
      <c r="CN1944" s="5"/>
      <c r="CO1944" s="5"/>
      <c r="CS1944" s="5"/>
      <c r="CT1944" s="5"/>
      <c r="CX1944" s="5"/>
      <c r="CY1944" s="5"/>
      <c r="DC1944" s="5"/>
      <c r="DD1944" s="5"/>
      <c r="DH1944" s="5"/>
      <c r="DI1944" s="5"/>
      <c r="DM1944" s="5"/>
      <c r="DN1944" s="5"/>
      <c r="DR1944" s="30"/>
    </row>
    <row r="1945" spans="1:122" ht="13.5" customHeight="1" x14ac:dyDescent="0.15">
      <c r="A1945" s="20">
        <v>1942</v>
      </c>
      <c r="V1945" s="52"/>
      <c r="AQ1945" s="27"/>
      <c r="AS1945" s="3"/>
      <c r="AT1945" s="4"/>
      <c r="AZ1945" s="5"/>
      <c r="BA1945" s="5"/>
      <c r="BD1945" s="6"/>
      <c r="BE1945" s="5"/>
      <c r="BF1945" s="5"/>
      <c r="BJ1945" s="5"/>
      <c r="BK1945" s="5"/>
      <c r="BO1945" s="5"/>
      <c r="BP1945" s="5"/>
      <c r="BT1945" s="5"/>
      <c r="BU1945" s="5"/>
      <c r="BY1945" s="5"/>
      <c r="BZ1945" s="5"/>
      <c r="CD1945" s="5"/>
      <c r="CE1945" s="5"/>
      <c r="CI1945" s="5"/>
      <c r="CJ1945" s="5"/>
      <c r="CN1945" s="5"/>
      <c r="CO1945" s="5"/>
      <c r="CS1945" s="5"/>
      <c r="CT1945" s="5"/>
      <c r="CX1945" s="5"/>
      <c r="CY1945" s="5"/>
      <c r="DC1945" s="5"/>
      <c r="DD1945" s="5"/>
      <c r="DH1945" s="5"/>
      <c r="DI1945" s="5"/>
      <c r="DM1945" s="5"/>
      <c r="DN1945" s="5"/>
      <c r="DR1945" s="30"/>
    </row>
    <row r="1946" spans="1:122" ht="13.5" customHeight="1" x14ac:dyDescent="0.15">
      <c r="A1946" s="20">
        <v>1943</v>
      </c>
      <c r="V1946" s="52"/>
      <c r="AQ1946" s="27"/>
      <c r="AS1946" s="3"/>
      <c r="AT1946" s="4"/>
      <c r="AZ1946" s="5"/>
      <c r="BA1946" s="5"/>
      <c r="BD1946" s="6"/>
      <c r="BE1946" s="5"/>
      <c r="BF1946" s="5"/>
      <c r="BJ1946" s="5"/>
      <c r="BK1946" s="5"/>
      <c r="BO1946" s="5"/>
      <c r="BP1946" s="5"/>
      <c r="BT1946" s="5"/>
      <c r="BU1946" s="5"/>
      <c r="BY1946" s="5"/>
      <c r="BZ1946" s="5"/>
      <c r="CD1946" s="5"/>
      <c r="CE1946" s="5"/>
      <c r="CI1946" s="5"/>
      <c r="CJ1946" s="5"/>
      <c r="CN1946" s="5"/>
      <c r="CO1946" s="5"/>
      <c r="CS1946" s="5"/>
      <c r="CT1946" s="5"/>
      <c r="CX1946" s="5"/>
      <c r="CY1946" s="5"/>
      <c r="DC1946" s="5"/>
      <c r="DD1946" s="5"/>
      <c r="DH1946" s="5"/>
      <c r="DI1946" s="5"/>
      <c r="DM1946" s="5"/>
      <c r="DN1946" s="5"/>
      <c r="DR1946" s="30"/>
    </row>
    <row r="1947" spans="1:122" ht="13.5" customHeight="1" x14ac:dyDescent="0.15">
      <c r="A1947" s="20">
        <v>1944</v>
      </c>
      <c r="V1947" s="52"/>
      <c r="AQ1947" s="27"/>
      <c r="AS1947" s="3"/>
      <c r="AT1947" s="4"/>
      <c r="AZ1947" s="5"/>
      <c r="BA1947" s="5"/>
      <c r="BD1947" s="6"/>
      <c r="BE1947" s="5"/>
      <c r="BF1947" s="5"/>
      <c r="BJ1947" s="5"/>
      <c r="BK1947" s="5"/>
      <c r="BO1947" s="5"/>
      <c r="BP1947" s="5"/>
      <c r="BT1947" s="5"/>
      <c r="BU1947" s="5"/>
      <c r="BY1947" s="5"/>
      <c r="BZ1947" s="5"/>
      <c r="CD1947" s="5"/>
      <c r="CE1947" s="5"/>
      <c r="CI1947" s="5"/>
      <c r="CJ1947" s="5"/>
      <c r="CN1947" s="5"/>
      <c r="CO1947" s="5"/>
      <c r="CS1947" s="5"/>
      <c r="CT1947" s="5"/>
      <c r="CX1947" s="5"/>
      <c r="CY1947" s="5"/>
      <c r="DC1947" s="5"/>
      <c r="DD1947" s="5"/>
      <c r="DH1947" s="5"/>
      <c r="DI1947" s="5"/>
      <c r="DM1947" s="5"/>
      <c r="DN1947" s="5"/>
      <c r="DR1947" s="30"/>
    </row>
    <row r="1948" spans="1:122" ht="13.5" customHeight="1" x14ac:dyDescent="0.15">
      <c r="A1948" s="20">
        <v>1945</v>
      </c>
      <c r="V1948" s="52"/>
      <c r="AQ1948" s="27"/>
      <c r="AS1948" s="3"/>
      <c r="AT1948" s="4"/>
      <c r="AZ1948" s="5"/>
      <c r="BA1948" s="5"/>
      <c r="BD1948" s="6"/>
      <c r="BE1948" s="5"/>
      <c r="BF1948" s="5"/>
      <c r="BJ1948" s="5"/>
      <c r="BK1948" s="5"/>
      <c r="BO1948" s="5"/>
      <c r="BP1948" s="5"/>
      <c r="BT1948" s="5"/>
      <c r="BU1948" s="5"/>
      <c r="BY1948" s="5"/>
      <c r="BZ1948" s="5"/>
      <c r="CD1948" s="5"/>
      <c r="CE1948" s="5"/>
      <c r="CI1948" s="5"/>
      <c r="CJ1948" s="5"/>
      <c r="CN1948" s="5"/>
      <c r="CO1948" s="5"/>
      <c r="CS1948" s="5"/>
      <c r="CT1948" s="5"/>
      <c r="CX1948" s="5"/>
      <c r="CY1948" s="5"/>
      <c r="DC1948" s="5"/>
      <c r="DD1948" s="5"/>
      <c r="DH1948" s="5"/>
      <c r="DI1948" s="5"/>
      <c r="DM1948" s="5"/>
      <c r="DN1948" s="5"/>
      <c r="DR1948" s="30"/>
    </row>
    <row r="1949" spans="1:122" ht="13.5" customHeight="1" x14ac:dyDescent="0.15">
      <c r="A1949" s="20">
        <v>1946</v>
      </c>
      <c r="V1949" s="52"/>
      <c r="AQ1949" s="27"/>
      <c r="AS1949" s="3"/>
      <c r="AT1949" s="4"/>
      <c r="AZ1949" s="5"/>
      <c r="BA1949" s="5"/>
      <c r="BD1949" s="6"/>
      <c r="BE1949" s="5"/>
      <c r="BF1949" s="5"/>
      <c r="BJ1949" s="5"/>
      <c r="BK1949" s="5"/>
      <c r="BO1949" s="5"/>
      <c r="BP1949" s="5"/>
      <c r="BT1949" s="5"/>
      <c r="BU1949" s="5"/>
      <c r="BY1949" s="5"/>
      <c r="BZ1949" s="5"/>
      <c r="CD1949" s="5"/>
      <c r="CE1949" s="5"/>
      <c r="CI1949" s="5"/>
      <c r="CJ1949" s="5"/>
      <c r="CN1949" s="5"/>
      <c r="CO1949" s="5"/>
      <c r="CS1949" s="5"/>
      <c r="CT1949" s="5"/>
      <c r="CX1949" s="5"/>
      <c r="CY1949" s="5"/>
      <c r="DC1949" s="5"/>
      <c r="DD1949" s="5"/>
      <c r="DH1949" s="5"/>
      <c r="DI1949" s="5"/>
      <c r="DM1949" s="5"/>
      <c r="DN1949" s="5"/>
      <c r="DR1949" s="30"/>
    </row>
    <row r="1950" spans="1:122" ht="13.5" customHeight="1" x14ac:dyDescent="0.15">
      <c r="A1950" s="20">
        <v>1947</v>
      </c>
      <c r="V1950" s="52"/>
      <c r="AQ1950" s="27"/>
      <c r="AS1950" s="3"/>
      <c r="AT1950" s="4"/>
      <c r="AZ1950" s="5"/>
      <c r="BA1950" s="5"/>
      <c r="BD1950" s="6"/>
      <c r="BE1950" s="5"/>
      <c r="BF1950" s="5"/>
      <c r="BJ1950" s="5"/>
      <c r="BK1950" s="5"/>
      <c r="BO1950" s="5"/>
      <c r="BP1950" s="5"/>
      <c r="BT1950" s="5"/>
      <c r="BU1950" s="5"/>
      <c r="BY1950" s="5"/>
      <c r="BZ1950" s="5"/>
      <c r="CD1950" s="5"/>
      <c r="CE1950" s="5"/>
      <c r="CI1950" s="5"/>
      <c r="CJ1950" s="5"/>
      <c r="CN1950" s="5"/>
      <c r="CO1950" s="5"/>
      <c r="CS1950" s="5"/>
      <c r="CT1950" s="5"/>
      <c r="CX1950" s="5"/>
      <c r="CY1950" s="5"/>
      <c r="DC1950" s="5"/>
      <c r="DD1950" s="5"/>
      <c r="DH1950" s="5"/>
      <c r="DI1950" s="5"/>
      <c r="DM1950" s="5"/>
      <c r="DN1950" s="5"/>
      <c r="DR1950" s="30"/>
    </row>
    <row r="1951" spans="1:122" ht="13.5" customHeight="1" x14ac:dyDescent="0.15">
      <c r="A1951" s="20">
        <v>1948</v>
      </c>
      <c r="V1951" s="52"/>
      <c r="AQ1951" s="27"/>
      <c r="AS1951" s="3"/>
      <c r="AT1951" s="4"/>
      <c r="AZ1951" s="5"/>
      <c r="BA1951" s="5"/>
      <c r="BD1951" s="6"/>
      <c r="BE1951" s="5"/>
      <c r="BF1951" s="5"/>
      <c r="BJ1951" s="5"/>
      <c r="BK1951" s="5"/>
      <c r="BO1951" s="5"/>
      <c r="BP1951" s="5"/>
      <c r="BT1951" s="5"/>
      <c r="BU1951" s="5"/>
      <c r="BY1951" s="5"/>
      <c r="BZ1951" s="5"/>
      <c r="CD1951" s="5"/>
      <c r="CE1951" s="5"/>
      <c r="CI1951" s="5"/>
      <c r="CJ1951" s="5"/>
      <c r="CN1951" s="5"/>
      <c r="CO1951" s="5"/>
      <c r="CS1951" s="5"/>
      <c r="CT1951" s="5"/>
      <c r="CX1951" s="5"/>
      <c r="CY1951" s="5"/>
      <c r="DC1951" s="5"/>
      <c r="DD1951" s="5"/>
      <c r="DH1951" s="5"/>
      <c r="DI1951" s="5"/>
      <c r="DM1951" s="5"/>
      <c r="DN1951" s="5"/>
      <c r="DR1951" s="30"/>
    </row>
    <row r="1952" spans="1:122" ht="13.5" customHeight="1" x14ac:dyDescent="0.15">
      <c r="A1952" s="20">
        <v>1949</v>
      </c>
      <c r="V1952" s="52"/>
      <c r="AQ1952" s="27"/>
      <c r="AS1952" s="3"/>
      <c r="AT1952" s="4"/>
      <c r="AZ1952" s="5"/>
      <c r="BA1952" s="5"/>
      <c r="BD1952" s="6"/>
      <c r="BE1952" s="5"/>
      <c r="BF1952" s="5"/>
      <c r="BJ1952" s="5"/>
      <c r="BK1952" s="5"/>
      <c r="BO1952" s="5"/>
      <c r="BP1952" s="5"/>
      <c r="BT1952" s="5"/>
      <c r="BU1952" s="5"/>
      <c r="BY1952" s="5"/>
      <c r="BZ1952" s="5"/>
      <c r="CD1952" s="5"/>
      <c r="CE1952" s="5"/>
      <c r="CI1952" s="5"/>
      <c r="CJ1952" s="5"/>
      <c r="CN1952" s="5"/>
      <c r="CO1952" s="5"/>
      <c r="CS1952" s="5"/>
      <c r="CT1952" s="5"/>
      <c r="CX1952" s="5"/>
      <c r="CY1952" s="5"/>
      <c r="DC1952" s="5"/>
      <c r="DD1952" s="5"/>
      <c r="DH1952" s="5"/>
      <c r="DI1952" s="5"/>
      <c r="DM1952" s="5"/>
      <c r="DN1952" s="5"/>
      <c r="DR1952" s="30"/>
    </row>
    <row r="1953" spans="1:122" ht="13.5" customHeight="1" x14ac:dyDescent="0.15">
      <c r="A1953" s="20">
        <v>1950</v>
      </c>
      <c r="V1953" s="52"/>
      <c r="AQ1953" s="27"/>
      <c r="AS1953" s="3"/>
      <c r="AT1953" s="4"/>
      <c r="AZ1953" s="5"/>
      <c r="BA1953" s="5"/>
      <c r="BD1953" s="6"/>
      <c r="BE1953" s="5"/>
      <c r="BF1953" s="5"/>
      <c r="BJ1953" s="5"/>
      <c r="BK1953" s="5"/>
      <c r="BO1953" s="5"/>
      <c r="BP1953" s="5"/>
      <c r="BT1953" s="5"/>
      <c r="BU1953" s="5"/>
      <c r="BY1953" s="5"/>
      <c r="BZ1953" s="5"/>
      <c r="CD1953" s="5"/>
      <c r="CE1953" s="5"/>
      <c r="CI1953" s="5"/>
      <c r="CJ1953" s="5"/>
      <c r="CN1953" s="5"/>
      <c r="CO1953" s="5"/>
      <c r="CS1953" s="5"/>
      <c r="CT1953" s="5"/>
      <c r="CX1953" s="5"/>
      <c r="CY1953" s="5"/>
      <c r="DC1953" s="5"/>
      <c r="DD1953" s="5"/>
      <c r="DH1953" s="5"/>
      <c r="DI1953" s="5"/>
      <c r="DM1953" s="5"/>
      <c r="DN1953" s="5"/>
      <c r="DR1953" s="30"/>
    </row>
    <row r="1954" spans="1:122" ht="13.5" customHeight="1" x14ac:dyDescent="0.15">
      <c r="A1954" s="20">
        <v>1951</v>
      </c>
      <c r="V1954" s="52"/>
      <c r="AQ1954" s="27"/>
      <c r="AS1954" s="3"/>
      <c r="AT1954" s="4"/>
      <c r="AZ1954" s="5"/>
      <c r="BA1954" s="5"/>
      <c r="BD1954" s="6"/>
      <c r="BE1954" s="5"/>
      <c r="BF1954" s="5"/>
      <c r="BJ1954" s="5"/>
      <c r="BK1954" s="5"/>
      <c r="BO1954" s="5"/>
      <c r="BP1954" s="5"/>
      <c r="BT1954" s="5"/>
      <c r="BU1954" s="5"/>
      <c r="BY1954" s="5"/>
      <c r="BZ1954" s="5"/>
      <c r="CD1954" s="5"/>
      <c r="CE1954" s="5"/>
      <c r="CI1954" s="5"/>
      <c r="CJ1954" s="5"/>
      <c r="CN1954" s="5"/>
      <c r="CO1954" s="5"/>
      <c r="CS1954" s="5"/>
      <c r="CT1954" s="5"/>
      <c r="CX1954" s="5"/>
      <c r="CY1954" s="5"/>
      <c r="DC1954" s="5"/>
      <c r="DD1954" s="5"/>
      <c r="DH1954" s="5"/>
      <c r="DI1954" s="5"/>
      <c r="DM1954" s="5"/>
      <c r="DN1954" s="5"/>
      <c r="DR1954" s="30"/>
    </row>
    <row r="1955" spans="1:122" ht="13.5" customHeight="1" x14ac:dyDescent="0.15">
      <c r="A1955" s="20">
        <v>1952</v>
      </c>
      <c r="V1955" s="52"/>
      <c r="AQ1955" s="27"/>
      <c r="AS1955" s="3"/>
      <c r="AT1955" s="4"/>
      <c r="AZ1955" s="5"/>
      <c r="BA1955" s="5"/>
      <c r="BD1955" s="6"/>
      <c r="BE1955" s="5"/>
      <c r="BF1955" s="5"/>
      <c r="BJ1955" s="5"/>
      <c r="BK1955" s="5"/>
      <c r="BO1955" s="5"/>
      <c r="BP1955" s="5"/>
      <c r="BT1955" s="5"/>
      <c r="BU1955" s="5"/>
      <c r="BY1955" s="5"/>
      <c r="BZ1955" s="5"/>
      <c r="CD1955" s="5"/>
      <c r="CE1955" s="5"/>
      <c r="CI1955" s="5"/>
      <c r="CJ1955" s="5"/>
      <c r="CN1955" s="5"/>
      <c r="CO1955" s="5"/>
      <c r="CS1955" s="5"/>
      <c r="CT1955" s="5"/>
      <c r="CX1955" s="5"/>
      <c r="CY1955" s="5"/>
      <c r="DC1955" s="5"/>
      <c r="DD1955" s="5"/>
      <c r="DH1955" s="5"/>
      <c r="DI1955" s="5"/>
      <c r="DM1955" s="5"/>
      <c r="DN1955" s="5"/>
      <c r="DR1955" s="30"/>
    </row>
    <row r="1956" spans="1:122" ht="13.5" customHeight="1" x14ac:dyDescent="0.15">
      <c r="A1956" s="20">
        <v>1953</v>
      </c>
      <c r="V1956" s="52"/>
      <c r="AQ1956" s="27"/>
      <c r="AS1956" s="3"/>
      <c r="AT1956" s="4"/>
      <c r="AZ1956" s="5"/>
      <c r="BA1956" s="5"/>
      <c r="BD1956" s="6"/>
      <c r="BE1956" s="5"/>
      <c r="BF1956" s="5"/>
      <c r="BJ1956" s="5"/>
      <c r="BK1956" s="5"/>
      <c r="BO1956" s="5"/>
      <c r="BP1956" s="5"/>
      <c r="BT1956" s="5"/>
      <c r="BU1956" s="5"/>
      <c r="BY1956" s="5"/>
      <c r="BZ1956" s="5"/>
      <c r="CD1956" s="5"/>
      <c r="CE1956" s="5"/>
      <c r="CI1956" s="5"/>
      <c r="CJ1956" s="5"/>
      <c r="CN1956" s="5"/>
      <c r="CO1956" s="5"/>
      <c r="CS1956" s="5"/>
      <c r="CT1956" s="5"/>
      <c r="CX1956" s="5"/>
      <c r="CY1956" s="5"/>
      <c r="DC1956" s="5"/>
      <c r="DD1956" s="5"/>
      <c r="DH1956" s="5"/>
      <c r="DI1956" s="5"/>
      <c r="DM1956" s="5"/>
      <c r="DN1956" s="5"/>
      <c r="DR1956" s="30"/>
    </row>
    <row r="1957" spans="1:122" ht="13.5" customHeight="1" x14ac:dyDescent="0.15">
      <c r="A1957" s="20">
        <v>1954</v>
      </c>
      <c r="V1957" s="52"/>
      <c r="AQ1957" s="27"/>
      <c r="AS1957" s="3"/>
      <c r="AT1957" s="4"/>
      <c r="AZ1957" s="5"/>
      <c r="BA1957" s="5"/>
      <c r="BD1957" s="6"/>
      <c r="BE1957" s="5"/>
      <c r="BF1957" s="5"/>
      <c r="BJ1957" s="5"/>
      <c r="BK1957" s="5"/>
      <c r="BO1957" s="5"/>
      <c r="BP1957" s="5"/>
      <c r="BT1957" s="5"/>
      <c r="BU1957" s="5"/>
      <c r="BY1957" s="5"/>
      <c r="BZ1957" s="5"/>
      <c r="CD1957" s="5"/>
      <c r="CE1957" s="5"/>
      <c r="CI1957" s="5"/>
      <c r="CJ1957" s="5"/>
      <c r="CN1957" s="5"/>
      <c r="CO1957" s="5"/>
      <c r="CS1957" s="5"/>
      <c r="CT1957" s="5"/>
      <c r="CX1957" s="5"/>
      <c r="CY1957" s="5"/>
      <c r="DC1957" s="5"/>
      <c r="DD1957" s="5"/>
      <c r="DH1957" s="5"/>
      <c r="DI1957" s="5"/>
      <c r="DM1957" s="5"/>
      <c r="DN1957" s="5"/>
      <c r="DR1957" s="30"/>
    </row>
    <row r="1958" spans="1:122" ht="13.5" customHeight="1" x14ac:dyDescent="0.15">
      <c r="A1958" s="20">
        <v>1955</v>
      </c>
      <c r="V1958" s="52"/>
      <c r="AQ1958" s="27"/>
      <c r="AS1958" s="3"/>
      <c r="AT1958" s="4"/>
      <c r="AZ1958" s="5"/>
      <c r="BA1958" s="5"/>
      <c r="BD1958" s="6"/>
      <c r="BE1958" s="5"/>
      <c r="BF1958" s="5"/>
      <c r="BJ1958" s="5"/>
      <c r="BK1958" s="5"/>
      <c r="BO1958" s="5"/>
      <c r="BP1958" s="5"/>
      <c r="BT1958" s="5"/>
      <c r="BU1958" s="5"/>
      <c r="BY1958" s="5"/>
      <c r="BZ1958" s="5"/>
      <c r="CD1958" s="5"/>
      <c r="CE1958" s="5"/>
      <c r="CI1958" s="5"/>
      <c r="CJ1958" s="5"/>
      <c r="CN1958" s="5"/>
      <c r="CO1958" s="5"/>
      <c r="CS1958" s="5"/>
      <c r="CT1958" s="5"/>
      <c r="CX1958" s="5"/>
      <c r="CY1958" s="5"/>
      <c r="DC1958" s="5"/>
      <c r="DD1958" s="5"/>
      <c r="DH1958" s="5"/>
      <c r="DI1958" s="5"/>
      <c r="DM1958" s="5"/>
      <c r="DN1958" s="5"/>
      <c r="DR1958" s="30"/>
    </row>
    <row r="1959" spans="1:122" ht="13.5" customHeight="1" x14ac:dyDescent="0.15">
      <c r="A1959" s="20">
        <v>1956</v>
      </c>
      <c r="V1959" s="52"/>
      <c r="AQ1959" s="27"/>
      <c r="AS1959" s="3"/>
      <c r="AT1959" s="4"/>
      <c r="AZ1959" s="5"/>
      <c r="BA1959" s="5"/>
      <c r="BD1959" s="6"/>
      <c r="BE1959" s="5"/>
      <c r="BF1959" s="5"/>
      <c r="BJ1959" s="5"/>
      <c r="BK1959" s="5"/>
      <c r="BO1959" s="5"/>
      <c r="BP1959" s="5"/>
      <c r="BT1959" s="5"/>
      <c r="BU1959" s="5"/>
      <c r="BY1959" s="5"/>
      <c r="BZ1959" s="5"/>
      <c r="CD1959" s="5"/>
      <c r="CE1959" s="5"/>
      <c r="CI1959" s="5"/>
      <c r="CJ1959" s="5"/>
      <c r="CN1959" s="5"/>
      <c r="CO1959" s="5"/>
      <c r="CS1959" s="5"/>
      <c r="CT1959" s="5"/>
      <c r="CX1959" s="5"/>
      <c r="CY1959" s="5"/>
      <c r="DC1959" s="5"/>
      <c r="DD1959" s="5"/>
      <c r="DH1959" s="5"/>
      <c r="DI1959" s="5"/>
      <c r="DM1959" s="5"/>
      <c r="DN1959" s="5"/>
      <c r="DR1959" s="30"/>
    </row>
    <row r="1960" spans="1:122" ht="13.5" customHeight="1" x14ac:dyDescent="0.15">
      <c r="A1960" s="20">
        <v>1957</v>
      </c>
      <c r="V1960" s="52"/>
      <c r="AQ1960" s="27"/>
      <c r="AS1960" s="3"/>
      <c r="AT1960" s="4"/>
      <c r="AZ1960" s="5"/>
      <c r="BA1960" s="5"/>
      <c r="BD1960" s="6"/>
      <c r="BE1960" s="5"/>
      <c r="BF1960" s="5"/>
      <c r="BJ1960" s="5"/>
      <c r="BK1960" s="5"/>
      <c r="BO1960" s="5"/>
      <c r="BP1960" s="5"/>
      <c r="BT1960" s="5"/>
      <c r="BU1960" s="5"/>
      <c r="BY1960" s="5"/>
      <c r="BZ1960" s="5"/>
      <c r="CD1960" s="5"/>
      <c r="CE1960" s="5"/>
      <c r="CI1960" s="5"/>
      <c r="CJ1960" s="5"/>
      <c r="CN1960" s="5"/>
      <c r="CO1960" s="5"/>
      <c r="CS1960" s="5"/>
      <c r="CT1960" s="5"/>
      <c r="CX1960" s="5"/>
      <c r="CY1960" s="5"/>
      <c r="DC1960" s="5"/>
      <c r="DD1960" s="5"/>
      <c r="DH1960" s="5"/>
      <c r="DI1960" s="5"/>
      <c r="DM1960" s="5"/>
      <c r="DN1960" s="5"/>
      <c r="DR1960" s="30"/>
    </row>
    <row r="1961" spans="1:122" ht="13.5" customHeight="1" x14ac:dyDescent="0.15">
      <c r="A1961" s="20">
        <v>1958</v>
      </c>
      <c r="V1961" s="52"/>
      <c r="AQ1961" s="27"/>
      <c r="AS1961" s="3"/>
      <c r="AT1961" s="4"/>
      <c r="AZ1961" s="5"/>
      <c r="BA1961" s="5"/>
      <c r="BD1961" s="6"/>
      <c r="BE1961" s="5"/>
      <c r="BF1961" s="5"/>
      <c r="BJ1961" s="5"/>
      <c r="BK1961" s="5"/>
      <c r="BO1961" s="5"/>
      <c r="BP1961" s="5"/>
      <c r="BT1961" s="5"/>
      <c r="BU1961" s="5"/>
      <c r="BY1961" s="5"/>
      <c r="BZ1961" s="5"/>
      <c r="CD1961" s="5"/>
      <c r="CE1961" s="5"/>
      <c r="CI1961" s="5"/>
      <c r="CJ1961" s="5"/>
      <c r="CN1961" s="5"/>
      <c r="CO1961" s="5"/>
      <c r="CS1961" s="5"/>
      <c r="CT1961" s="5"/>
      <c r="CX1961" s="5"/>
      <c r="CY1961" s="5"/>
      <c r="DC1961" s="5"/>
      <c r="DD1961" s="5"/>
      <c r="DH1961" s="5"/>
      <c r="DI1961" s="5"/>
      <c r="DM1961" s="5"/>
      <c r="DN1961" s="5"/>
      <c r="DR1961" s="30"/>
    </row>
    <row r="1962" spans="1:122" ht="13.5" customHeight="1" x14ac:dyDescent="0.15">
      <c r="A1962" s="20">
        <v>1959</v>
      </c>
      <c r="V1962" s="52"/>
      <c r="AQ1962" s="27"/>
      <c r="AS1962" s="3"/>
      <c r="AT1962" s="4"/>
      <c r="AZ1962" s="5"/>
      <c r="BA1962" s="5"/>
      <c r="BD1962" s="6"/>
      <c r="BE1962" s="5"/>
      <c r="BF1962" s="5"/>
      <c r="BJ1962" s="5"/>
      <c r="BK1962" s="5"/>
      <c r="BO1962" s="5"/>
      <c r="BP1962" s="5"/>
      <c r="BT1962" s="5"/>
      <c r="BU1962" s="5"/>
      <c r="BY1962" s="5"/>
      <c r="BZ1962" s="5"/>
      <c r="CD1962" s="5"/>
      <c r="CE1962" s="5"/>
      <c r="CI1962" s="5"/>
      <c r="CJ1962" s="5"/>
      <c r="CN1962" s="5"/>
      <c r="CO1962" s="5"/>
      <c r="CS1962" s="5"/>
      <c r="CT1962" s="5"/>
      <c r="CX1962" s="5"/>
      <c r="CY1962" s="5"/>
      <c r="DC1962" s="5"/>
      <c r="DD1962" s="5"/>
      <c r="DH1962" s="5"/>
      <c r="DI1962" s="5"/>
      <c r="DM1962" s="5"/>
      <c r="DN1962" s="5"/>
      <c r="DR1962" s="30"/>
    </row>
    <row r="1963" spans="1:122" ht="13.5" customHeight="1" x14ac:dyDescent="0.15">
      <c r="A1963" s="20">
        <v>1960</v>
      </c>
      <c r="V1963" s="52"/>
      <c r="AQ1963" s="27"/>
      <c r="AS1963" s="3"/>
      <c r="AT1963" s="4"/>
      <c r="AZ1963" s="5"/>
      <c r="BA1963" s="5"/>
      <c r="BD1963" s="6"/>
      <c r="BE1963" s="5"/>
      <c r="BF1963" s="5"/>
      <c r="BJ1963" s="5"/>
      <c r="BK1963" s="5"/>
      <c r="BO1963" s="5"/>
      <c r="BP1963" s="5"/>
      <c r="BT1963" s="5"/>
      <c r="BU1963" s="5"/>
      <c r="BY1963" s="5"/>
      <c r="BZ1963" s="5"/>
      <c r="CD1963" s="5"/>
      <c r="CE1963" s="5"/>
      <c r="CI1963" s="5"/>
      <c r="CJ1963" s="5"/>
      <c r="CN1963" s="5"/>
      <c r="CO1963" s="5"/>
      <c r="CS1963" s="5"/>
      <c r="CT1963" s="5"/>
      <c r="CX1963" s="5"/>
      <c r="CY1963" s="5"/>
      <c r="DC1963" s="5"/>
      <c r="DD1963" s="5"/>
      <c r="DH1963" s="5"/>
      <c r="DI1963" s="5"/>
      <c r="DM1963" s="5"/>
      <c r="DN1963" s="5"/>
      <c r="DR1963" s="30"/>
    </row>
    <row r="1964" spans="1:122" ht="13.5" customHeight="1" x14ac:dyDescent="0.15">
      <c r="A1964" s="20">
        <v>1961</v>
      </c>
      <c r="V1964" s="52"/>
      <c r="AQ1964" s="27"/>
      <c r="AS1964" s="3"/>
      <c r="AT1964" s="4"/>
      <c r="AZ1964" s="5"/>
      <c r="BA1964" s="5"/>
      <c r="BD1964" s="6"/>
      <c r="BE1964" s="5"/>
      <c r="BF1964" s="5"/>
      <c r="BJ1964" s="5"/>
      <c r="BK1964" s="5"/>
      <c r="BO1964" s="5"/>
      <c r="BP1964" s="5"/>
      <c r="BT1964" s="5"/>
      <c r="BU1964" s="5"/>
      <c r="BY1964" s="5"/>
      <c r="BZ1964" s="5"/>
      <c r="CD1964" s="5"/>
      <c r="CE1964" s="5"/>
      <c r="CI1964" s="5"/>
      <c r="CJ1964" s="5"/>
      <c r="CN1964" s="5"/>
      <c r="CO1964" s="5"/>
      <c r="CS1964" s="5"/>
      <c r="CT1964" s="5"/>
      <c r="CX1964" s="5"/>
      <c r="CY1964" s="5"/>
      <c r="DC1964" s="5"/>
      <c r="DD1964" s="5"/>
      <c r="DH1964" s="5"/>
      <c r="DI1964" s="5"/>
      <c r="DM1964" s="5"/>
      <c r="DN1964" s="5"/>
      <c r="DR1964" s="30"/>
    </row>
    <row r="1965" spans="1:122" ht="13.5" customHeight="1" x14ac:dyDescent="0.15">
      <c r="A1965" s="20">
        <v>1962</v>
      </c>
      <c r="V1965" s="52"/>
      <c r="AQ1965" s="27"/>
      <c r="AS1965" s="3"/>
      <c r="AT1965" s="4"/>
      <c r="AZ1965" s="5"/>
      <c r="BA1965" s="5"/>
      <c r="BD1965" s="6"/>
      <c r="BE1965" s="5"/>
      <c r="BF1965" s="5"/>
      <c r="BJ1965" s="5"/>
      <c r="BK1965" s="5"/>
      <c r="BO1965" s="5"/>
      <c r="BP1965" s="5"/>
      <c r="BT1965" s="5"/>
      <c r="BU1965" s="5"/>
      <c r="BY1965" s="5"/>
      <c r="BZ1965" s="5"/>
      <c r="CD1965" s="5"/>
      <c r="CE1965" s="5"/>
      <c r="CI1965" s="5"/>
      <c r="CJ1965" s="5"/>
      <c r="CN1965" s="5"/>
      <c r="CO1965" s="5"/>
      <c r="CS1965" s="5"/>
      <c r="CT1965" s="5"/>
      <c r="CX1965" s="5"/>
      <c r="CY1965" s="5"/>
      <c r="DC1965" s="5"/>
      <c r="DD1965" s="5"/>
      <c r="DH1965" s="5"/>
      <c r="DI1965" s="5"/>
      <c r="DM1965" s="5"/>
      <c r="DN1965" s="5"/>
      <c r="DR1965" s="30"/>
    </row>
    <row r="1966" spans="1:122" ht="13.5" customHeight="1" x14ac:dyDescent="0.15">
      <c r="A1966" s="20">
        <v>1963</v>
      </c>
      <c r="V1966" s="52"/>
      <c r="AQ1966" s="27"/>
      <c r="AS1966" s="3"/>
      <c r="AT1966" s="4"/>
      <c r="AZ1966" s="5"/>
      <c r="BA1966" s="5"/>
      <c r="BD1966" s="6"/>
      <c r="BE1966" s="5"/>
      <c r="BF1966" s="5"/>
      <c r="BJ1966" s="5"/>
      <c r="BK1966" s="5"/>
      <c r="BO1966" s="5"/>
      <c r="BP1966" s="5"/>
      <c r="BT1966" s="5"/>
      <c r="BU1966" s="5"/>
      <c r="BY1966" s="5"/>
      <c r="BZ1966" s="5"/>
      <c r="CD1966" s="5"/>
      <c r="CE1966" s="5"/>
      <c r="CI1966" s="5"/>
      <c r="CJ1966" s="5"/>
      <c r="CN1966" s="5"/>
      <c r="CO1966" s="5"/>
      <c r="CS1966" s="5"/>
      <c r="CT1966" s="5"/>
      <c r="CX1966" s="5"/>
      <c r="CY1966" s="5"/>
      <c r="DC1966" s="5"/>
      <c r="DD1966" s="5"/>
      <c r="DH1966" s="5"/>
      <c r="DI1966" s="5"/>
      <c r="DM1966" s="5"/>
      <c r="DN1966" s="5"/>
      <c r="DR1966" s="30"/>
    </row>
    <row r="1967" spans="1:122" ht="13.5" customHeight="1" x14ac:dyDescent="0.15">
      <c r="A1967" s="20">
        <v>1964</v>
      </c>
      <c r="V1967" s="52"/>
      <c r="AQ1967" s="27"/>
      <c r="AS1967" s="3"/>
      <c r="AT1967" s="4"/>
      <c r="AZ1967" s="5"/>
      <c r="BA1967" s="5"/>
      <c r="BD1967" s="6"/>
      <c r="BE1967" s="5"/>
      <c r="BF1967" s="5"/>
      <c r="BJ1967" s="5"/>
      <c r="BK1967" s="5"/>
      <c r="BO1967" s="5"/>
      <c r="BP1967" s="5"/>
      <c r="BT1967" s="5"/>
      <c r="BU1967" s="5"/>
      <c r="BY1967" s="5"/>
      <c r="BZ1967" s="5"/>
      <c r="CD1967" s="5"/>
      <c r="CE1967" s="5"/>
      <c r="CI1967" s="5"/>
      <c r="CJ1967" s="5"/>
      <c r="CN1967" s="5"/>
      <c r="CO1967" s="5"/>
      <c r="CS1967" s="5"/>
      <c r="CT1967" s="5"/>
      <c r="CX1967" s="5"/>
      <c r="CY1967" s="5"/>
      <c r="DC1967" s="5"/>
      <c r="DD1967" s="5"/>
      <c r="DH1967" s="5"/>
      <c r="DI1967" s="5"/>
      <c r="DM1967" s="5"/>
      <c r="DN1967" s="5"/>
      <c r="DR1967" s="30"/>
    </row>
    <row r="1968" spans="1:122" ht="13.5" customHeight="1" x14ac:dyDescent="0.15">
      <c r="A1968" s="20">
        <v>1965</v>
      </c>
      <c r="V1968" s="52"/>
      <c r="AQ1968" s="27"/>
      <c r="AS1968" s="3"/>
      <c r="AT1968" s="4"/>
      <c r="AZ1968" s="5"/>
      <c r="BA1968" s="5"/>
      <c r="BD1968" s="6"/>
      <c r="BE1968" s="5"/>
      <c r="BF1968" s="5"/>
      <c r="BJ1968" s="5"/>
      <c r="BK1968" s="5"/>
      <c r="BO1968" s="5"/>
      <c r="BP1968" s="5"/>
      <c r="BT1968" s="5"/>
      <c r="BU1968" s="5"/>
      <c r="BY1968" s="5"/>
      <c r="BZ1968" s="5"/>
      <c r="CD1968" s="5"/>
      <c r="CE1968" s="5"/>
      <c r="CI1968" s="5"/>
      <c r="CJ1968" s="5"/>
      <c r="CN1968" s="5"/>
      <c r="CO1968" s="5"/>
      <c r="CS1968" s="5"/>
      <c r="CT1968" s="5"/>
      <c r="CX1968" s="5"/>
      <c r="CY1968" s="5"/>
      <c r="DC1968" s="5"/>
      <c r="DD1968" s="5"/>
      <c r="DH1968" s="5"/>
      <c r="DI1968" s="5"/>
      <c r="DM1968" s="5"/>
      <c r="DN1968" s="5"/>
      <c r="DR1968" s="30"/>
    </row>
    <row r="1969" spans="1:122" ht="13.5" customHeight="1" x14ac:dyDescent="0.15">
      <c r="A1969" s="20">
        <v>1966</v>
      </c>
      <c r="V1969" s="52"/>
      <c r="AQ1969" s="27"/>
      <c r="AS1969" s="3"/>
      <c r="AT1969" s="4"/>
      <c r="AZ1969" s="5"/>
      <c r="BA1969" s="5"/>
      <c r="BD1969" s="6"/>
      <c r="BE1969" s="5"/>
      <c r="BF1969" s="5"/>
      <c r="BJ1969" s="5"/>
      <c r="BK1969" s="5"/>
      <c r="BO1969" s="5"/>
      <c r="BP1969" s="5"/>
      <c r="BT1969" s="5"/>
      <c r="BU1969" s="5"/>
      <c r="BY1969" s="5"/>
      <c r="BZ1969" s="5"/>
      <c r="CD1969" s="5"/>
      <c r="CE1969" s="5"/>
      <c r="CI1969" s="5"/>
      <c r="CJ1969" s="5"/>
      <c r="CN1969" s="5"/>
      <c r="CO1969" s="5"/>
      <c r="CS1969" s="5"/>
      <c r="CT1969" s="5"/>
      <c r="CX1969" s="5"/>
      <c r="CY1969" s="5"/>
      <c r="DC1969" s="5"/>
      <c r="DD1969" s="5"/>
      <c r="DH1969" s="5"/>
      <c r="DI1969" s="5"/>
      <c r="DM1969" s="5"/>
      <c r="DN1969" s="5"/>
      <c r="DR1969" s="30"/>
    </row>
    <row r="1970" spans="1:122" ht="13.5" customHeight="1" x14ac:dyDescent="0.15">
      <c r="A1970" s="20">
        <v>1967</v>
      </c>
      <c r="V1970" s="52"/>
      <c r="AQ1970" s="27"/>
      <c r="AS1970" s="3"/>
      <c r="AT1970" s="4"/>
      <c r="AZ1970" s="5"/>
      <c r="BA1970" s="5"/>
      <c r="BD1970" s="6"/>
      <c r="BE1970" s="5"/>
      <c r="BF1970" s="5"/>
      <c r="BJ1970" s="5"/>
      <c r="BK1970" s="5"/>
      <c r="BO1970" s="5"/>
      <c r="BP1970" s="5"/>
      <c r="BT1970" s="5"/>
      <c r="BU1970" s="5"/>
      <c r="BY1970" s="5"/>
      <c r="BZ1970" s="5"/>
      <c r="CD1970" s="5"/>
      <c r="CE1970" s="5"/>
      <c r="CI1970" s="5"/>
      <c r="CJ1970" s="5"/>
      <c r="CN1970" s="5"/>
      <c r="CO1970" s="5"/>
      <c r="CS1970" s="5"/>
      <c r="CT1970" s="5"/>
      <c r="CX1970" s="5"/>
      <c r="CY1970" s="5"/>
      <c r="DC1970" s="5"/>
      <c r="DD1970" s="5"/>
      <c r="DH1970" s="5"/>
      <c r="DI1970" s="5"/>
      <c r="DM1970" s="5"/>
      <c r="DN1970" s="5"/>
      <c r="DR1970" s="30"/>
    </row>
    <row r="1971" spans="1:122" ht="13.5" customHeight="1" x14ac:dyDescent="0.15">
      <c r="A1971" s="20">
        <v>1968</v>
      </c>
      <c r="V1971" s="52"/>
      <c r="AQ1971" s="27"/>
      <c r="AS1971" s="3"/>
      <c r="AT1971" s="4"/>
      <c r="AZ1971" s="5"/>
      <c r="BA1971" s="5"/>
      <c r="BD1971" s="6"/>
      <c r="BE1971" s="5"/>
      <c r="BF1971" s="5"/>
      <c r="BJ1971" s="5"/>
      <c r="BK1971" s="5"/>
      <c r="BO1971" s="5"/>
      <c r="BP1971" s="5"/>
      <c r="BT1971" s="5"/>
      <c r="BU1971" s="5"/>
      <c r="BY1971" s="5"/>
      <c r="BZ1971" s="5"/>
      <c r="CD1971" s="5"/>
      <c r="CE1971" s="5"/>
      <c r="CI1971" s="5"/>
      <c r="CJ1971" s="5"/>
      <c r="CN1971" s="5"/>
      <c r="CO1971" s="5"/>
      <c r="CS1971" s="5"/>
      <c r="CT1971" s="5"/>
      <c r="CX1971" s="5"/>
      <c r="CY1971" s="5"/>
      <c r="DC1971" s="5"/>
      <c r="DD1971" s="5"/>
      <c r="DH1971" s="5"/>
      <c r="DI1971" s="5"/>
      <c r="DM1971" s="5"/>
      <c r="DN1971" s="5"/>
      <c r="DR1971" s="30"/>
    </row>
    <row r="1972" spans="1:122" ht="13.5" customHeight="1" x14ac:dyDescent="0.15">
      <c r="A1972" s="20">
        <v>1969</v>
      </c>
      <c r="V1972" s="52"/>
      <c r="AQ1972" s="27"/>
      <c r="AS1972" s="3"/>
      <c r="AT1972" s="4"/>
      <c r="AZ1972" s="5"/>
      <c r="BA1972" s="5"/>
      <c r="BD1972" s="6"/>
      <c r="BE1972" s="5"/>
      <c r="BF1972" s="5"/>
      <c r="BJ1972" s="5"/>
      <c r="BK1972" s="5"/>
      <c r="BO1972" s="5"/>
      <c r="BP1972" s="5"/>
      <c r="BT1972" s="5"/>
      <c r="BU1972" s="5"/>
      <c r="BY1972" s="5"/>
      <c r="BZ1972" s="5"/>
      <c r="CD1972" s="5"/>
      <c r="CE1972" s="5"/>
      <c r="CI1972" s="5"/>
      <c r="CJ1972" s="5"/>
      <c r="CN1972" s="5"/>
      <c r="CO1972" s="5"/>
      <c r="CS1972" s="5"/>
      <c r="CT1972" s="5"/>
      <c r="CX1972" s="5"/>
      <c r="CY1972" s="5"/>
      <c r="DC1972" s="5"/>
      <c r="DD1972" s="5"/>
      <c r="DH1972" s="5"/>
      <c r="DI1972" s="5"/>
      <c r="DM1972" s="5"/>
      <c r="DN1972" s="5"/>
      <c r="DR1972" s="30"/>
    </row>
    <row r="1973" spans="1:122" ht="13.5" customHeight="1" x14ac:dyDescent="0.15">
      <c r="A1973" s="20">
        <v>1970</v>
      </c>
      <c r="V1973" s="52"/>
      <c r="AQ1973" s="27"/>
      <c r="AS1973" s="3"/>
      <c r="AT1973" s="4"/>
      <c r="AZ1973" s="5"/>
      <c r="BA1973" s="5"/>
      <c r="BD1973" s="6"/>
      <c r="BE1973" s="5"/>
      <c r="BF1973" s="5"/>
      <c r="BJ1973" s="5"/>
      <c r="BK1973" s="5"/>
      <c r="BO1973" s="5"/>
      <c r="BP1973" s="5"/>
      <c r="BT1973" s="5"/>
      <c r="BU1973" s="5"/>
      <c r="BY1973" s="5"/>
      <c r="BZ1973" s="5"/>
      <c r="CD1973" s="5"/>
      <c r="CE1973" s="5"/>
      <c r="CI1973" s="5"/>
      <c r="CJ1973" s="5"/>
      <c r="CN1973" s="5"/>
      <c r="CO1973" s="5"/>
      <c r="CS1973" s="5"/>
      <c r="CT1973" s="5"/>
      <c r="CX1973" s="5"/>
      <c r="CY1973" s="5"/>
      <c r="DC1973" s="5"/>
      <c r="DD1973" s="5"/>
      <c r="DH1973" s="5"/>
      <c r="DI1973" s="5"/>
      <c r="DM1973" s="5"/>
      <c r="DN1973" s="5"/>
      <c r="DR1973" s="30"/>
    </row>
    <row r="1974" spans="1:122" ht="13.5" customHeight="1" x14ac:dyDescent="0.15">
      <c r="A1974" s="20">
        <v>1971</v>
      </c>
      <c r="V1974" s="52"/>
      <c r="AQ1974" s="27"/>
      <c r="AS1974" s="3"/>
      <c r="AT1974" s="4"/>
      <c r="AZ1974" s="5"/>
      <c r="BA1974" s="5"/>
      <c r="BD1974" s="6"/>
      <c r="BE1974" s="5"/>
      <c r="BF1974" s="5"/>
      <c r="BJ1974" s="5"/>
      <c r="BK1974" s="5"/>
      <c r="BO1974" s="5"/>
      <c r="BP1974" s="5"/>
      <c r="BT1974" s="5"/>
      <c r="BU1974" s="5"/>
      <c r="BY1974" s="5"/>
      <c r="BZ1974" s="5"/>
      <c r="CD1974" s="5"/>
      <c r="CE1974" s="5"/>
      <c r="CI1974" s="5"/>
      <c r="CJ1974" s="5"/>
      <c r="CN1974" s="5"/>
      <c r="CO1974" s="5"/>
      <c r="CS1974" s="5"/>
      <c r="CT1974" s="5"/>
      <c r="CX1974" s="5"/>
      <c r="CY1974" s="5"/>
      <c r="DC1974" s="5"/>
      <c r="DD1974" s="5"/>
      <c r="DH1974" s="5"/>
      <c r="DI1974" s="5"/>
      <c r="DM1974" s="5"/>
      <c r="DN1974" s="5"/>
      <c r="DR1974" s="30"/>
    </row>
    <row r="1975" spans="1:122" ht="13.5" customHeight="1" x14ac:dyDescent="0.15">
      <c r="A1975" s="20">
        <v>1972</v>
      </c>
      <c r="V1975" s="52"/>
      <c r="AQ1975" s="27"/>
      <c r="AS1975" s="3"/>
      <c r="AT1975" s="4"/>
      <c r="AZ1975" s="5"/>
      <c r="BA1975" s="5"/>
      <c r="BD1975" s="6"/>
      <c r="BE1975" s="5"/>
      <c r="BF1975" s="5"/>
      <c r="BJ1975" s="5"/>
      <c r="BK1975" s="5"/>
      <c r="BO1975" s="5"/>
      <c r="BP1975" s="5"/>
      <c r="BT1975" s="5"/>
      <c r="BU1975" s="5"/>
      <c r="BY1975" s="5"/>
      <c r="BZ1975" s="5"/>
      <c r="CD1975" s="5"/>
      <c r="CE1975" s="5"/>
      <c r="CI1975" s="5"/>
      <c r="CJ1975" s="5"/>
      <c r="CN1975" s="5"/>
      <c r="CO1975" s="5"/>
      <c r="CS1975" s="5"/>
      <c r="CT1975" s="5"/>
      <c r="CX1975" s="5"/>
      <c r="CY1975" s="5"/>
      <c r="DC1975" s="5"/>
      <c r="DD1975" s="5"/>
      <c r="DH1975" s="5"/>
      <c r="DI1975" s="5"/>
      <c r="DM1975" s="5"/>
      <c r="DN1975" s="5"/>
      <c r="DR1975" s="30"/>
    </row>
    <row r="1976" spans="1:122" ht="13.5" customHeight="1" x14ac:dyDescent="0.15">
      <c r="A1976" s="20">
        <v>1973</v>
      </c>
      <c r="V1976" s="52"/>
      <c r="AQ1976" s="27"/>
      <c r="AS1976" s="3"/>
      <c r="AT1976" s="4"/>
      <c r="AZ1976" s="5"/>
      <c r="BA1976" s="5"/>
      <c r="BD1976" s="6"/>
      <c r="BE1976" s="5"/>
      <c r="BF1976" s="5"/>
      <c r="BJ1976" s="5"/>
      <c r="BK1976" s="5"/>
      <c r="BO1976" s="5"/>
      <c r="BP1976" s="5"/>
      <c r="BT1976" s="5"/>
      <c r="BU1976" s="5"/>
      <c r="BY1976" s="5"/>
      <c r="BZ1976" s="5"/>
      <c r="CD1976" s="5"/>
      <c r="CE1976" s="5"/>
      <c r="CI1976" s="5"/>
      <c r="CJ1976" s="5"/>
      <c r="CN1976" s="5"/>
      <c r="CO1976" s="5"/>
      <c r="CS1976" s="5"/>
      <c r="CT1976" s="5"/>
      <c r="CX1976" s="5"/>
      <c r="CY1976" s="5"/>
      <c r="DC1976" s="5"/>
      <c r="DD1976" s="5"/>
      <c r="DH1976" s="5"/>
      <c r="DI1976" s="5"/>
      <c r="DM1976" s="5"/>
      <c r="DN1976" s="5"/>
      <c r="DR1976" s="30"/>
    </row>
    <row r="1977" spans="1:122" ht="13.5" customHeight="1" x14ac:dyDescent="0.15">
      <c r="A1977" s="20">
        <v>1974</v>
      </c>
      <c r="V1977" s="52"/>
      <c r="AQ1977" s="27"/>
      <c r="AS1977" s="3"/>
      <c r="AT1977" s="4"/>
      <c r="AZ1977" s="5"/>
      <c r="BA1977" s="5"/>
      <c r="BD1977" s="6"/>
      <c r="BE1977" s="5"/>
      <c r="BF1977" s="5"/>
      <c r="BJ1977" s="5"/>
      <c r="BK1977" s="5"/>
      <c r="BO1977" s="5"/>
      <c r="BP1977" s="5"/>
      <c r="BT1977" s="5"/>
      <c r="BU1977" s="5"/>
      <c r="BY1977" s="5"/>
      <c r="BZ1977" s="5"/>
      <c r="CD1977" s="5"/>
      <c r="CE1977" s="5"/>
      <c r="CI1977" s="5"/>
      <c r="CJ1977" s="5"/>
      <c r="CN1977" s="5"/>
      <c r="CO1977" s="5"/>
      <c r="CS1977" s="5"/>
      <c r="CT1977" s="5"/>
      <c r="CX1977" s="5"/>
      <c r="CY1977" s="5"/>
      <c r="DC1977" s="5"/>
      <c r="DD1977" s="5"/>
      <c r="DH1977" s="5"/>
      <c r="DI1977" s="5"/>
      <c r="DM1977" s="5"/>
      <c r="DN1977" s="5"/>
      <c r="DR1977" s="30"/>
    </row>
    <row r="1978" spans="1:122" ht="13.5" customHeight="1" x14ac:dyDescent="0.15">
      <c r="A1978" s="20">
        <v>1975</v>
      </c>
      <c r="V1978" s="52"/>
      <c r="AQ1978" s="27"/>
      <c r="AS1978" s="3"/>
      <c r="AT1978" s="4"/>
      <c r="AZ1978" s="5"/>
      <c r="BA1978" s="5"/>
      <c r="BD1978" s="6"/>
      <c r="BE1978" s="5"/>
      <c r="BF1978" s="5"/>
      <c r="BJ1978" s="5"/>
      <c r="BK1978" s="5"/>
      <c r="BO1978" s="5"/>
      <c r="BP1978" s="5"/>
      <c r="BT1978" s="5"/>
      <c r="BU1978" s="5"/>
      <c r="BY1978" s="5"/>
      <c r="BZ1978" s="5"/>
      <c r="CD1978" s="5"/>
      <c r="CE1978" s="5"/>
      <c r="CI1978" s="5"/>
      <c r="CJ1978" s="5"/>
      <c r="CN1978" s="5"/>
      <c r="CO1978" s="5"/>
      <c r="CS1978" s="5"/>
      <c r="CT1978" s="5"/>
      <c r="CX1978" s="5"/>
      <c r="CY1978" s="5"/>
      <c r="DC1978" s="5"/>
      <c r="DD1978" s="5"/>
      <c r="DH1978" s="5"/>
      <c r="DI1978" s="5"/>
      <c r="DM1978" s="5"/>
      <c r="DN1978" s="5"/>
      <c r="DR1978" s="30"/>
    </row>
    <row r="1979" spans="1:122" ht="13.5" customHeight="1" x14ac:dyDescent="0.15">
      <c r="A1979" s="20">
        <v>1976</v>
      </c>
      <c r="V1979" s="52"/>
      <c r="AQ1979" s="27"/>
      <c r="AS1979" s="3"/>
      <c r="AT1979" s="4"/>
      <c r="AZ1979" s="5"/>
      <c r="BA1979" s="5"/>
      <c r="BD1979" s="6"/>
      <c r="BE1979" s="5"/>
      <c r="BF1979" s="5"/>
      <c r="BJ1979" s="5"/>
      <c r="BK1979" s="5"/>
      <c r="BO1979" s="5"/>
      <c r="BP1979" s="5"/>
      <c r="BT1979" s="5"/>
      <c r="BU1979" s="5"/>
      <c r="BY1979" s="5"/>
      <c r="BZ1979" s="5"/>
      <c r="CD1979" s="5"/>
      <c r="CE1979" s="5"/>
      <c r="CI1979" s="5"/>
      <c r="CJ1979" s="5"/>
      <c r="CN1979" s="5"/>
      <c r="CO1979" s="5"/>
      <c r="CS1979" s="5"/>
      <c r="CT1979" s="5"/>
      <c r="CX1979" s="5"/>
      <c r="CY1979" s="5"/>
      <c r="DC1979" s="5"/>
      <c r="DD1979" s="5"/>
      <c r="DH1979" s="5"/>
      <c r="DI1979" s="5"/>
      <c r="DM1979" s="5"/>
      <c r="DN1979" s="5"/>
      <c r="DR1979" s="30"/>
    </row>
    <row r="1980" spans="1:122" ht="13.5" customHeight="1" x14ac:dyDescent="0.15">
      <c r="A1980" s="20">
        <v>1977</v>
      </c>
      <c r="V1980" s="52"/>
      <c r="AQ1980" s="27"/>
      <c r="AS1980" s="3"/>
      <c r="AT1980" s="4"/>
      <c r="AZ1980" s="5"/>
      <c r="BA1980" s="5"/>
      <c r="BD1980" s="6"/>
      <c r="BE1980" s="5"/>
      <c r="BF1980" s="5"/>
      <c r="BJ1980" s="5"/>
      <c r="BK1980" s="5"/>
      <c r="BO1980" s="5"/>
      <c r="BP1980" s="5"/>
      <c r="BT1980" s="5"/>
      <c r="BU1980" s="5"/>
      <c r="BY1980" s="5"/>
      <c r="BZ1980" s="5"/>
      <c r="CD1980" s="5"/>
      <c r="CE1980" s="5"/>
      <c r="CI1980" s="5"/>
      <c r="CJ1980" s="5"/>
      <c r="CN1980" s="5"/>
      <c r="CO1980" s="5"/>
      <c r="CS1980" s="5"/>
      <c r="CT1980" s="5"/>
      <c r="CX1980" s="5"/>
      <c r="CY1980" s="5"/>
      <c r="DC1980" s="5"/>
      <c r="DD1980" s="5"/>
      <c r="DH1980" s="5"/>
      <c r="DI1980" s="5"/>
      <c r="DM1980" s="5"/>
      <c r="DN1980" s="5"/>
      <c r="DR1980" s="30"/>
    </row>
    <row r="1981" spans="1:122" ht="13.5" customHeight="1" x14ac:dyDescent="0.15">
      <c r="A1981" s="20">
        <v>1978</v>
      </c>
      <c r="V1981" s="52"/>
      <c r="AQ1981" s="27"/>
      <c r="AS1981" s="3"/>
      <c r="AT1981" s="4"/>
      <c r="AZ1981" s="5"/>
      <c r="BA1981" s="5"/>
      <c r="BD1981" s="6"/>
      <c r="BE1981" s="5"/>
      <c r="BF1981" s="5"/>
      <c r="BJ1981" s="5"/>
      <c r="BK1981" s="5"/>
      <c r="BO1981" s="5"/>
      <c r="BP1981" s="5"/>
      <c r="BT1981" s="5"/>
      <c r="BU1981" s="5"/>
      <c r="BY1981" s="5"/>
      <c r="BZ1981" s="5"/>
      <c r="CD1981" s="5"/>
      <c r="CE1981" s="5"/>
      <c r="CI1981" s="5"/>
      <c r="CJ1981" s="5"/>
      <c r="CN1981" s="5"/>
      <c r="CO1981" s="5"/>
      <c r="CS1981" s="5"/>
      <c r="CT1981" s="5"/>
      <c r="CX1981" s="5"/>
      <c r="CY1981" s="5"/>
      <c r="DC1981" s="5"/>
      <c r="DD1981" s="5"/>
      <c r="DH1981" s="5"/>
      <c r="DI1981" s="5"/>
      <c r="DM1981" s="5"/>
      <c r="DN1981" s="5"/>
      <c r="DR1981" s="30"/>
    </row>
    <row r="1982" spans="1:122" ht="13.5" customHeight="1" x14ac:dyDescent="0.15">
      <c r="A1982" s="20">
        <v>1979</v>
      </c>
      <c r="V1982" s="52"/>
      <c r="AQ1982" s="27"/>
      <c r="AS1982" s="3"/>
      <c r="AT1982" s="4"/>
      <c r="AZ1982" s="5"/>
      <c r="BA1982" s="5"/>
      <c r="BD1982" s="6"/>
      <c r="BE1982" s="5"/>
      <c r="BF1982" s="5"/>
      <c r="BJ1982" s="5"/>
      <c r="BK1982" s="5"/>
      <c r="BO1982" s="5"/>
      <c r="BP1982" s="5"/>
      <c r="BT1982" s="5"/>
      <c r="BU1982" s="5"/>
      <c r="BY1982" s="5"/>
      <c r="BZ1982" s="5"/>
      <c r="CD1982" s="5"/>
      <c r="CE1982" s="5"/>
      <c r="CI1982" s="5"/>
      <c r="CJ1982" s="5"/>
      <c r="CN1982" s="5"/>
      <c r="CO1982" s="5"/>
      <c r="CS1982" s="5"/>
      <c r="CT1982" s="5"/>
      <c r="CX1982" s="5"/>
      <c r="CY1982" s="5"/>
      <c r="DC1982" s="5"/>
      <c r="DD1982" s="5"/>
      <c r="DH1982" s="5"/>
      <c r="DI1982" s="5"/>
      <c r="DM1982" s="5"/>
      <c r="DN1982" s="5"/>
      <c r="DR1982" s="30"/>
    </row>
    <row r="1983" spans="1:122" ht="13.5" customHeight="1" x14ac:dyDescent="0.15">
      <c r="A1983" s="20">
        <v>1980</v>
      </c>
      <c r="V1983" s="52"/>
      <c r="AQ1983" s="27"/>
      <c r="AS1983" s="3"/>
      <c r="AT1983" s="4"/>
      <c r="AZ1983" s="5"/>
      <c r="BA1983" s="5"/>
      <c r="BD1983" s="6"/>
      <c r="BE1983" s="5"/>
      <c r="BF1983" s="5"/>
      <c r="BJ1983" s="5"/>
      <c r="BK1983" s="5"/>
      <c r="BO1983" s="5"/>
      <c r="BP1983" s="5"/>
      <c r="BT1983" s="5"/>
      <c r="BU1983" s="5"/>
      <c r="BY1983" s="5"/>
      <c r="BZ1983" s="5"/>
      <c r="CD1983" s="5"/>
      <c r="CE1983" s="5"/>
      <c r="CI1983" s="5"/>
      <c r="CJ1983" s="5"/>
      <c r="CN1983" s="5"/>
      <c r="CO1983" s="5"/>
      <c r="CS1983" s="5"/>
      <c r="CT1983" s="5"/>
      <c r="CX1983" s="5"/>
      <c r="CY1983" s="5"/>
      <c r="DC1983" s="5"/>
      <c r="DD1983" s="5"/>
      <c r="DH1983" s="5"/>
      <c r="DI1983" s="5"/>
      <c r="DM1983" s="5"/>
      <c r="DN1983" s="5"/>
      <c r="DR1983" s="30"/>
    </row>
    <row r="1984" spans="1:122" ht="13.5" customHeight="1" x14ac:dyDescent="0.15">
      <c r="A1984" s="20">
        <v>1981</v>
      </c>
      <c r="V1984" s="52"/>
      <c r="AQ1984" s="27"/>
      <c r="AS1984" s="3"/>
      <c r="AT1984" s="4"/>
      <c r="AZ1984" s="5"/>
      <c r="BA1984" s="5"/>
      <c r="BD1984" s="6"/>
      <c r="BE1984" s="5"/>
      <c r="BF1984" s="5"/>
      <c r="BJ1984" s="5"/>
      <c r="BK1984" s="5"/>
      <c r="BO1984" s="5"/>
      <c r="BP1984" s="5"/>
      <c r="BT1984" s="5"/>
      <c r="BU1984" s="5"/>
      <c r="BY1984" s="5"/>
      <c r="BZ1984" s="5"/>
      <c r="CD1984" s="5"/>
      <c r="CE1984" s="5"/>
      <c r="CI1984" s="5"/>
      <c r="CJ1984" s="5"/>
      <c r="CN1984" s="5"/>
      <c r="CO1984" s="5"/>
      <c r="CS1984" s="5"/>
      <c r="CT1984" s="5"/>
      <c r="CX1984" s="5"/>
      <c r="CY1984" s="5"/>
      <c r="DC1984" s="5"/>
      <c r="DD1984" s="5"/>
      <c r="DH1984" s="5"/>
      <c r="DI1984" s="5"/>
      <c r="DM1984" s="5"/>
      <c r="DN1984" s="5"/>
      <c r="DR1984" s="30"/>
    </row>
    <row r="1985" spans="1:122" ht="13.5" customHeight="1" x14ac:dyDescent="0.15">
      <c r="A1985" s="20">
        <v>1982</v>
      </c>
      <c r="V1985" s="52"/>
      <c r="AQ1985" s="27"/>
      <c r="AS1985" s="3"/>
      <c r="AT1985" s="4"/>
      <c r="AZ1985" s="5"/>
      <c r="BA1985" s="5"/>
      <c r="BD1985" s="6"/>
      <c r="BE1985" s="5"/>
      <c r="BF1985" s="5"/>
      <c r="BJ1985" s="5"/>
      <c r="BK1985" s="5"/>
      <c r="BO1985" s="5"/>
      <c r="BP1985" s="5"/>
      <c r="BT1985" s="5"/>
      <c r="BU1985" s="5"/>
      <c r="BY1985" s="5"/>
      <c r="BZ1985" s="5"/>
      <c r="CD1985" s="5"/>
      <c r="CE1985" s="5"/>
      <c r="CI1985" s="5"/>
      <c r="CJ1985" s="5"/>
      <c r="CN1985" s="5"/>
      <c r="CO1985" s="5"/>
      <c r="CS1985" s="5"/>
      <c r="CT1985" s="5"/>
      <c r="CX1985" s="5"/>
      <c r="CY1985" s="5"/>
      <c r="DC1985" s="5"/>
      <c r="DD1985" s="5"/>
      <c r="DH1985" s="5"/>
      <c r="DI1985" s="5"/>
      <c r="DM1985" s="5"/>
      <c r="DN1985" s="5"/>
      <c r="DR1985" s="30"/>
    </row>
    <row r="1986" spans="1:122" ht="13.5" customHeight="1" x14ac:dyDescent="0.15">
      <c r="A1986" s="20">
        <v>1983</v>
      </c>
      <c r="V1986" s="52"/>
      <c r="AQ1986" s="27"/>
      <c r="AS1986" s="3"/>
      <c r="AT1986" s="4"/>
      <c r="AZ1986" s="5"/>
      <c r="BA1986" s="5"/>
      <c r="BD1986" s="6"/>
      <c r="BE1986" s="5"/>
      <c r="BF1986" s="5"/>
      <c r="BJ1986" s="5"/>
      <c r="BK1986" s="5"/>
      <c r="BO1986" s="5"/>
      <c r="BP1986" s="5"/>
      <c r="BT1986" s="5"/>
      <c r="BU1986" s="5"/>
      <c r="BY1986" s="5"/>
      <c r="BZ1986" s="5"/>
      <c r="CD1986" s="5"/>
      <c r="CE1986" s="5"/>
      <c r="CI1986" s="5"/>
      <c r="CJ1986" s="5"/>
      <c r="CN1986" s="5"/>
      <c r="CO1986" s="5"/>
      <c r="CS1986" s="5"/>
      <c r="CT1986" s="5"/>
      <c r="CX1986" s="5"/>
      <c r="CY1986" s="5"/>
      <c r="DC1986" s="5"/>
      <c r="DD1986" s="5"/>
      <c r="DH1986" s="5"/>
      <c r="DI1986" s="5"/>
      <c r="DM1986" s="5"/>
      <c r="DN1986" s="5"/>
      <c r="DR1986" s="30"/>
    </row>
    <row r="1987" spans="1:122" ht="13.5" customHeight="1" x14ac:dyDescent="0.15">
      <c r="A1987" s="20">
        <v>1984</v>
      </c>
      <c r="V1987" s="52"/>
      <c r="AQ1987" s="27"/>
      <c r="AS1987" s="3"/>
      <c r="AT1987" s="4"/>
      <c r="AZ1987" s="5"/>
      <c r="BA1987" s="5"/>
      <c r="BD1987" s="6"/>
      <c r="BE1987" s="5"/>
      <c r="BF1987" s="5"/>
      <c r="BJ1987" s="5"/>
      <c r="BK1987" s="5"/>
      <c r="BO1987" s="5"/>
      <c r="BP1987" s="5"/>
      <c r="BT1987" s="5"/>
      <c r="BU1987" s="5"/>
      <c r="BY1987" s="5"/>
      <c r="BZ1987" s="5"/>
      <c r="CD1987" s="5"/>
      <c r="CE1987" s="5"/>
      <c r="CI1987" s="5"/>
      <c r="CJ1987" s="5"/>
      <c r="CN1987" s="5"/>
      <c r="CO1987" s="5"/>
      <c r="CS1987" s="5"/>
      <c r="CT1987" s="5"/>
      <c r="CX1987" s="5"/>
      <c r="CY1987" s="5"/>
      <c r="DC1987" s="5"/>
      <c r="DD1987" s="5"/>
      <c r="DH1987" s="5"/>
      <c r="DI1987" s="5"/>
      <c r="DM1987" s="5"/>
      <c r="DN1987" s="5"/>
      <c r="DR1987" s="30"/>
    </row>
    <row r="1988" spans="1:122" ht="13.5" customHeight="1" x14ac:dyDescent="0.15">
      <c r="A1988" s="20">
        <v>1985</v>
      </c>
      <c r="V1988" s="52"/>
      <c r="AQ1988" s="27"/>
      <c r="AS1988" s="3"/>
      <c r="AT1988" s="4"/>
      <c r="AZ1988" s="5"/>
      <c r="BA1988" s="5"/>
      <c r="BD1988" s="6"/>
      <c r="BE1988" s="5"/>
      <c r="BF1988" s="5"/>
      <c r="BJ1988" s="5"/>
      <c r="BK1988" s="5"/>
      <c r="BO1988" s="5"/>
      <c r="BP1988" s="5"/>
      <c r="BT1988" s="5"/>
      <c r="BU1988" s="5"/>
      <c r="BY1988" s="5"/>
      <c r="BZ1988" s="5"/>
      <c r="CD1988" s="5"/>
      <c r="CE1988" s="5"/>
      <c r="CI1988" s="5"/>
      <c r="CJ1988" s="5"/>
      <c r="CN1988" s="5"/>
      <c r="CO1988" s="5"/>
      <c r="CS1988" s="5"/>
      <c r="CT1988" s="5"/>
      <c r="CX1988" s="5"/>
      <c r="CY1988" s="5"/>
      <c r="DC1988" s="5"/>
      <c r="DD1988" s="5"/>
      <c r="DH1988" s="5"/>
      <c r="DI1988" s="5"/>
      <c r="DM1988" s="5"/>
      <c r="DN1988" s="5"/>
      <c r="DR1988" s="30"/>
    </row>
    <row r="1989" spans="1:122" ht="13.5" customHeight="1" x14ac:dyDescent="0.15">
      <c r="A1989" s="20">
        <v>1986</v>
      </c>
      <c r="V1989" s="52"/>
      <c r="AQ1989" s="27"/>
      <c r="AS1989" s="3"/>
      <c r="AT1989" s="4"/>
      <c r="AZ1989" s="5"/>
      <c r="BA1989" s="5"/>
      <c r="BD1989" s="6"/>
      <c r="BE1989" s="5"/>
      <c r="BF1989" s="5"/>
      <c r="BJ1989" s="5"/>
      <c r="BK1989" s="5"/>
      <c r="BO1989" s="5"/>
      <c r="BP1989" s="5"/>
      <c r="BT1989" s="5"/>
      <c r="BU1989" s="5"/>
      <c r="BY1989" s="5"/>
      <c r="BZ1989" s="5"/>
      <c r="CD1989" s="5"/>
      <c r="CE1989" s="5"/>
      <c r="CI1989" s="5"/>
      <c r="CJ1989" s="5"/>
      <c r="CN1989" s="5"/>
      <c r="CO1989" s="5"/>
      <c r="CS1989" s="5"/>
      <c r="CT1989" s="5"/>
      <c r="CX1989" s="5"/>
      <c r="CY1989" s="5"/>
      <c r="DC1989" s="5"/>
      <c r="DD1989" s="5"/>
      <c r="DH1989" s="5"/>
      <c r="DI1989" s="5"/>
      <c r="DM1989" s="5"/>
      <c r="DN1989" s="5"/>
      <c r="DR1989" s="30"/>
    </row>
    <row r="1990" spans="1:122" ht="13.5" customHeight="1" x14ac:dyDescent="0.15">
      <c r="A1990" s="20">
        <v>1987</v>
      </c>
      <c r="V1990" s="52"/>
      <c r="AQ1990" s="27"/>
      <c r="AS1990" s="3"/>
      <c r="AT1990" s="4"/>
      <c r="AZ1990" s="5"/>
      <c r="BA1990" s="5"/>
      <c r="BD1990" s="6"/>
      <c r="BE1990" s="5"/>
      <c r="BF1990" s="5"/>
      <c r="BJ1990" s="5"/>
      <c r="BK1990" s="5"/>
      <c r="BO1990" s="5"/>
      <c r="BP1990" s="5"/>
      <c r="BT1990" s="5"/>
      <c r="BU1990" s="5"/>
      <c r="BY1990" s="5"/>
      <c r="BZ1990" s="5"/>
      <c r="CD1990" s="5"/>
      <c r="CE1990" s="5"/>
      <c r="CI1990" s="5"/>
      <c r="CJ1990" s="5"/>
      <c r="CN1990" s="5"/>
      <c r="CO1990" s="5"/>
      <c r="CS1990" s="5"/>
      <c r="CT1990" s="5"/>
      <c r="CX1990" s="5"/>
      <c r="CY1990" s="5"/>
      <c r="DC1990" s="5"/>
      <c r="DD1990" s="5"/>
      <c r="DH1990" s="5"/>
      <c r="DI1990" s="5"/>
      <c r="DM1990" s="5"/>
      <c r="DN1990" s="5"/>
      <c r="DR1990" s="30"/>
    </row>
    <row r="1991" spans="1:122" ht="13.5" customHeight="1" x14ac:dyDescent="0.15">
      <c r="A1991" s="20">
        <v>1988</v>
      </c>
      <c r="V1991" s="52"/>
      <c r="AQ1991" s="27"/>
      <c r="AS1991" s="3"/>
      <c r="AT1991" s="4"/>
      <c r="AZ1991" s="5"/>
      <c r="BA1991" s="5"/>
      <c r="BD1991" s="6"/>
      <c r="BE1991" s="5"/>
      <c r="BF1991" s="5"/>
      <c r="BJ1991" s="5"/>
      <c r="BK1991" s="5"/>
      <c r="BO1991" s="5"/>
      <c r="BP1991" s="5"/>
      <c r="BT1991" s="5"/>
      <c r="BU1991" s="5"/>
      <c r="BY1991" s="5"/>
      <c r="BZ1991" s="5"/>
      <c r="CD1991" s="5"/>
      <c r="CE1991" s="5"/>
      <c r="CI1991" s="5"/>
      <c r="CJ1991" s="5"/>
      <c r="CN1991" s="5"/>
      <c r="CO1991" s="5"/>
      <c r="CS1991" s="5"/>
      <c r="CT1991" s="5"/>
      <c r="CX1991" s="5"/>
      <c r="CY1991" s="5"/>
      <c r="DC1991" s="5"/>
      <c r="DD1991" s="5"/>
      <c r="DH1991" s="5"/>
      <c r="DI1991" s="5"/>
      <c r="DM1991" s="5"/>
      <c r="DN1991" s="5"/>
      <c r="DR1991" s="30"/>
    </row>
    <row r="1992" spans="1:122" ht="13.5" customHeight="1" x14ac:dyDescent="0.15">
      <c r="A1992" s="20">
        <v>1989</v>
      </c>
      <c r="V1992" s="52"/>
      <c r="AQ1992" s="27"/>
      <c r="AS1992" s="3"/>
      <c r="AT1992" s="4"/>
      <c r="AZ1992" s="5"/>
      <c r="BA1992" s="5"/>
      <c r="BD1992" s="6"/>
      <c r="BE1992" s="5"/>
      <c r="BF1992" s="5"/>
      <c r="BJ1992" s="5"/>
      <c r="BK1992" s="5"/>
      <c r="BO1992" s="5"/>
      <c r="BP1992" s="5"/>
      <c r="BT1992" s="5"/>
      <c r="BU1992" s="5"/>
      <c r="BY1992" s="5"/>
      <c r="BZ1992" s="5"/>
      <c r="CD1992" s="5"/>
      <c r="CE1992" s="5"/>
      <c r="CI1992" s="5"/>
      <c r="CJ1992" s="5"/>
      <c r="CN1992" s="5"/>
      <c r="CO1992" s="5"/>
      <c r="CS1992" s="5"/>
      <c r="CT1992" s="5"/>
      <c r="CX1992" s="5"/>
      <c r="CY1992" s="5"/>
      <c r="DC1992" s="5"/>
      <c r="DD1992" s="5"/>
      <c r="DH1992" s="5"/>
      <c r="DI1992" s="5"/>
      <c r="DM1992" s="5"/>
      <c r="DN1992" s="5"/>
      <c r="DR1992" s="30"/>
    </row>
    <row r="1993" spans="1:122" ht="13.5" customHeight="1" x14ac:dyDescent="0.15">
      <c r="A1993" s="20">
        <v>1990</v>
      </c>
      <c r="V1993" s="52"/>
      <c r="AQ1993" s="27"/>
      <c r="AS1993" s="3"/>
      <c r="AT1993" s="4"/>
      <c r="AZ1993" s="5"/>
      <c r="BA1993" s="5"/>
      <c r="BD1993" s="6"/>
      <c r="BE1993" s="5"/>
      <c r="BF1993" s="5"/>
      <c r="BJ1993" s="5"/>
      <c r="BK1993" s="5"/>
      <c r="BO1993" s="5"/>
      <c r="BP1993" s="5"/>
      <c r="BT1993" s="5"/>
      <c r="BU1993" s="5"/>
      <c r="BY1993" s="5"/>
      <c r="BZ1993" s="5"/>
      <c r="CD1993" s="5"/>
      <c r="CE1993" s="5"/>
      <c r="CI1993" s="5"/>
      <c r="CJ1993" s="5"/>
      <c r="CN1993" s="5"/>
      <c r="CO1993" s="5"/>
      <c r="CS1993" s="5"/>
      <c r="CT1993" s="5"/>
      <c r="CX1993" s="5"/>
      <c r="CY1993" s="5"/>
      <c r="DC1993" s="5"/>
      <c r="DD1993" s="5"/>
      <c r="DH1993" s="5"/>
      <c r="DI1993" s="5"/>
      <c r="DM1993" s="5"/>
      <c r="DN1993" s="5"/>
      <c r="DR1993" s="30"/>
    </row>
    <row r="1994" spans="1:122" ht="13.5" customHeight="1" x14ac:dyDescent="0.15">
      <c r="A1994" s="20">
        <v>1991</v>
      </c>
      <c r="V1994" s="52"/>
      <c r="AQ1994" s="27"/>
      <c r="AS1994" s="3"/>
      <c r="AT1994" s="4"/>
      <c r="AZ1994" s="5"/>
      <c r="BA1994" s="5"/>
      <c r="BD1994" s="6"/>
      <c r="BE1994" s="5"/>
      <c r="BF1994" s="5"/>
      <c r="BJ1994" s="5"/>
      <c r="BK1994" s="5"/>
      <c r="BO1994" s="5"/>
      <c r="BP1994" s="5"/>
      <c r="BT1994" s="5"/>
      <c r="BU1994" s="5"/>
      <c r="BY1994" s="5"/>
      <c r="BZ1994" s="5"/>
      <c r="CD1994" s="5"/>
      <c r="CE1994" s="5"/>
      <c r="CI1994" s="5"/>
      <c r="CJ1994" s="5"/>
      <c r="CN1994" s="5"/>
      <c r="CO1994" s="5"/>
      <c r="CS1994" s="5"/>
      <c r="CT1994" s="5"/>
      <c r="CX1994" s="5"/>
      <c r="CY1994" s="5"/>
      <c r="DC1994" s="5"/>
      <c r="DD1994" s="5"/>
      <c r="DH1994" s="5"/>
      <c r="DI1994" s="5"/>
      <c r="DM1994" s="5"/>
      <c r="DN1994" s="5"/>
      <c r="DR1994" s="30"/>
    </row>
    <row r="1995" spans="1:122" ht="13.5" customHeight="1" x14ac:dyDescent="0.15">
      <c r="A1995" s="20">
        <v>1992</v>
      </c>
      <c r="V1995" s="52"/>
      <c r="AQ1995" s="27"/>
      <c r="AS1995" s="3"/>
      <c r="AT1995" s="4"/>
      <c r="AZ1995" s="5"/>
      <c r="BA1995" s="5"/>
      <c r="BD1995" s="6"/>
      <c r="BE1995" s="5"/>
      <c r="BF1995" s="5"/>
      <c r="BJ1995" s="5"/>
      <c r="BK1995" s="5"/>
      <c r="BO1995" s="5"/>
      <c r="BP1995" s="5"/>
      <c r="BT1995" s="5"/>
      <c r="BU1995" s="5"/>
      <c r="BY1995" s="5"/>
      <c r="BZ1995" s="5"/>
      <c r="CD1995" s="5"/>
      <c r="CE1995" s="5"/>
      <c r="CI1995" s="5"/>
      <c r="CJ1995" s="5"/>
      <c r="CN1995" s="5"/>
      <c r="CO1995" s="5"/>
      <c r="CS1995" s="5"/>
      <c r="CT1995" s="5"/>
      <c r="CX1995" s="5"/>
      <c r="CY1995" s="5"/>
      <c r="DC1995" s="5"/>
      <c r="DD1995" s="5"/>
      <c r="DH1995" s="5"/>
      <c r="DI1995" s="5"/>
      <c r="DM1995" s="5"/>
      <c r="DN1995" s="5"/>
      <c r="DR1995" s="30"/>
    </row>
    <row r="1996" spans="1:122" ht="13.5" customHeight="1" x14ac:dyDescent="0.15">
      <c r="A1996" s="20">
        <v>1993</v>
      </c>
      <c r="V1996" s="52"/>
      <c r="AQ1996" s="27"/>
      <c r="AS1996" s="3"/>
      <c r="AT1996" s="4"/>
      <c r="AZ1996" s="5"/>
      <c r="BA1996" s="5"/>
      <c r="BD1996" s="6"/>
      <c r="BE1996" s="5"/>
      <c r="BF1996" s="5"/>
      <c r="BJ1996" s="5"/>
      <c r="BK1996" s="5"/>
      <c r="BO1996" s="5"/>
      <c r="BP1996" s="5"/>
      <c r="BT1996" s="5"/>
      <c r="BU1996" s="5"/>
      <c r="BY1996" s="5"/>
      <c r="BZ1996" s="5"/>
      <c r="CD1996" s="5"/>
      <c r="CE1996" s="5"/>
      <c r="CI1996" s="5"/>
      <c r="CJ1996" s="5"/>
      <c r="CN1996" s="5"/>
      <c r="CO1996" s="5"/>
      <c r="CS1996" s="5"/>
      <c r="CT1996" s="5"/>
      <c r="CX1996" s="5"/>
      <c r="CY1996" s="5"/>
      <c r="DC1996" s="5"/>
      <c r="DD1996" s="5"/>
      <c r="DH1996" s="5"/>
      <c r="DI1996" s="5"/>
      <c r="DM1996" s="5"/>
      <c r="DN1996" s="5"/>
      <c r="DR1996" s="30"/>
    </row>
    <row r="1997" spans="1:122" ht="13.5" customHeight="1" x14ac:dyDescent="0.15">
      <c r="A1997" s="20">
        <v>1994</v>
      </c>
      <c r="V1997" s="52"/>
      <c r="AQ1997" s="27"/>
      <c r="AS1997" s="3"/>
      <c r="AT1997" s="4"/>
      <c r="AZ1997" s="5"/>
      <c r="BA1997" s="5"/>
      <c r="BD1997" s="6"/>
      <c r="BE1997" s="5"/>
      <c r="BF1997" s="5"/>
      <c r="BJ1997" s="5"/>
      <c r="BK1997" s="5"/>
      <c r="BO1997" s="5"/>
      <c r="BP1997" s="5"/>
      <c r="BT1997" s="5"/>
      <c r="BU1997" s="5"/>
      <c r="BY1997" s="5"/>
      <c r="BZ1997" s="5"/>
      <c r="CD1997" s="5"/>
      <c r="CE1997" s="5"/>
      <c r="CI1997" s="5"/>
      <c r="CJ1997" s="5"/>
      <c r="CN1997" s="5"/>
      <c r="CO1997" s="5"/>
      <c r="CS1997" s="5"/>
      <c r="CT1997" s="5"/>
      <c r="CX1997" s="5"/>
      <c r="CY1997" s="5"/>
      <c r="DC1997" s="5"/>
      <c r="DD1997" s="5"/>
      <c r="DH1997" s="5"/>
      <c r="DI1997" s="5"/>
      <c r="DM1997" s="5"/>
      <c r="DN1997" s="5"/>
      <c r="DR1997" s="30"/>
    </row>
    <row r="1998" spans="1:122" ht="13.5" customHeight="1" x14ac:dyDescent="0.15">
      <c r="A1998" s="20">
        <v>1995</v>
      </c>
      <c r="V1998" s="52"/>
      <c r="AQ1998" s="27"/>
      <c r="AS1998" s="3"/>
      <c r="AT1998" s="4"/>
      <c r="AZ1998" s="5"/>
      <c r="BA1998" s="5"/>
      <c r="BD1998" s="6"/>
      <c r="BE1998" s="5"/>
      <c r="BF1998" s="5"/>
      <c r="BJ1998" s="5"/>
      <c r="BK1998" s="5"/>
      <c r="BO1998" s="5"/>
      <c r="BP1998" s="5"/>
      <c r="BT1998" s="5"/>
      <c r="BU1998" s="5"/>
      <c r="BY1998" s="5"/>
      <c r="BZ1998" s="5"/>
      <c r="CD1998" s="5"/>
      <c r="CE1998" s="5"/>
      <c r="CI1998" s="5"/>
      <c r="CJ1998" s="5"/>
      <c r="CN1998" s="5"/>
      <c r="CO1998" s="5"/>
      <c r="CS1998" s="5"/>
      <c r="CT1998" s="5"/>
      <c r="CX1998" s="5"/>
      <c r="CY1998" s="5"/>
      <c r="DC1998" s="5"/>
      <c r="DD1998" s="5"/>
      <c r="DH1998" s="5"/>
      <c r="DI1998" s="5"/>
      <c r="DM1998" s="5"/>
      <c r="DN1998" s="5"/>
      <c r="DR1998" s="30"/>
    </row>
    <row r="1999" spans="1:122" ht="13.5" customHeight="1" x14ac:dyDescent="0.15">
      <c r="A1999" s="20">
        <v>1996</v>
      </c>
      <c r="V1999" s="52"/>
      <c r="AQ1999" s="27"/>
      <c r="AS1999" s="3"/>
      <c r="AT1999" s="4"/>
      <c r="AZ1999" s="5"/>
      <c r="BA1999" s="5"/>
      <c r="BD1999" s="6"/>
      <c r="BE1999" s="5"/>
      <c r="BF1999" s="5"/>
      <c r="BJ1999" s="5"/>
      <c r="BK1999" s="5"/>
      <c r="BO1999" s="5"/>
      <c r="BP1999" s="5"/>
      <c r="BT1999" s="5"/>
      <c r="BU1999" s="5"/>
      <c r="BY1999" s="5"/>
      <c r="BZ1999" s="5"/>
      <c r="CD1999" s="5"/>
      <c r="CE1999" s="5"/>
      <c r="CI1999" s="5"/>
      <c r="CJ1999" s="5"/>
      <c r="CN1999" s="5"/>
      <c r="CO1999" s="5"/>
      <c r="CS1999" s="5"/>
      <c r="CT1999" s="5"/>
      <c r="CX1999" s="5"/>
      <c r="CY1999" s="5"/>
      <c r="DC1999" s="5"/>
      <c r="DD1999" s="5"/>
      <c r="DH1999" s="5"/>
      <c r="DI1999" s="5"/>
      <c r="DM1999" s="5"/>
      <c r="DN1999" s="5"/>
      <c r="DR1999" s="30"/>
    </row>
    <row r="2000" spans="1:122" ht="13.5" customHeight="1" x14ac:dyDescent="0.15">
      <c r="A2000" s="20">
        <v>1997</v>
      </c>
      <c r="V2000" s="52"/>
      <c r="AQ2000" s="27"/>
      <c r="AS2000" s="3"/>
      <c r="AT2000" s="4"/>
      <c r="AZ2000" s="5"/>
      <c r="BA2000" s="5"/>
      <c r="BD2000" s="6"/>
      <c r="BE2000" s="5"/>
      <c r="BF2000" s="5"/>
      <c r="BJ2000" s="5"/>
      <c r="BK2000" s="5"/>
      <c r="BO2000" s="5"/>
      <c r="BP2000" s="5"/>
      <c r="BT2000" s="5"/>
      <c r="BU2000" s="5"/>
      <c r="BY2000" s="5"/>
      <c r="BZ2000" s="5"/>
      <c r="CD2000" s="5"/>
      <c r="CE2000" s="5"/>
      <c r="CI2000" s="5"/>
      <c r="CJ2000" s="5"/>
      <c r="CN2000" s="5"/>
      <c r="CO2000" s="5"/>
      <c r="CS2000" s="5"/>
      <c r="CT2000" s="5"/>
      <c r="CX2000" s="5"/>
      <c r="CY2000" s="5"/>
      <c r="DC2000" s="5"/>
      <c r="DD2000" s="5"/>
      <c r="DH2000" s="5"/>
      <c r="DI2000" s="5"/>
      <c r="DM2000" s="5"/>
      <c r="DN2000" s="5"/>
      <c r="DR2000" s="30"/>
    </row>
    <row r="2001" spans="1:122" ht="13.5" customHeight="1" x14ac:dyDescent="0.15">
      <c r="A2001" s="20">
        <v>1998</v>
      </c>
      <c r="V2001" s="52"/>
      <c r="AQ2001" s="27"/>
      <c r="AS2001" s="3"/>
      <c r="AT2001" s="4"/>
      <c r="AZ2001" s="5"/>
      <c r="BA2001" s="5"/>
      <c r="BD2001" s="6"/>
      <c r="BE2001" s="5"/>
      <c r="BF2001" s="5"/>
      <c r="BJ2001" s="5"/>
      <c r="BK2001" s="5"/>
      <c r="BO2001" s="5"/>
      <c r="BP2001" s="5"/>
      <c r="BT2001" s="5"/>
      <c r="BU2001" s="5"/>
      <c r="BY2001" s="5"/>
      <c r="BZ2001" s="5"/>
      <c r="CD2001" s="5"/>
      <c r="CE2001" s="5"/>
      <c r="CI2001" s="5"/>
      <c r="CJ2001" s="5"/>
      <c r="CN2001" s="5"/>
      <c r="CO2001" s="5"/>
      <c r="CS2001" s="5"/>
      <c r="CT2001" s="5"/>
      <c r="CX2001" s="5"/>
      <c r="CY2001" s="5"/>
      <c r="DC2001" s="5"/>
      <c r="DD2001" s="5"/>
      <c r="DH2001" s="5"/>
      <c r="DI2001" s="5"/>
      <c r="DM2001" s="5"/>
      <c r="DN2001" s="5"/>
      <c r="DR2001" s="30"/>
    </row>
    <row r="2002" spans="1:122" ht="13.5" customHeight="1" x14ac:dyDescent="0.15">
      <c r="A2002" s="20">
        <v>1999</v>
      </c>
      <c r="V2002" s="52"/>
      <c r="AQ2002" s="27"/>
      <c r="AS2002" s="3"/>
      <c r="AT2002" s="4"/>
      <c r="AZ2002" s="5"/>
      <c r="BA2002" s="5"/>
      <c r="BD2002" s="6"/>
      <c r="BE2002" s="5"/>
      <c r="BF2002" s="5"/>
      <c r="BJ2002" s="5"/>
      <c r="BK2002" s="5"/>
      <c r="BO2002" s="5"/>
      <c r="BP2002" s="5"/>
      <c r="BT2002" s="5"/>
      <c r="BU2002" s="5"/>
      <c r="BY2002" s="5"/>
      <c r="BZ2002" s="5"/>
      <c r="CD2002" s="5"/>
      <c r="CE2002" s="5"/>
      <c r="CI2002" s="5"/>
      <c r="CJ2002" s="5"/>
      <c r="CN2002" s="5"/>
      <c r="CO2002" s="5"/>
      <c r="CS2002" s="5"/>
      <c r="CT2002" s="5"/>
      <c r="CX2002" s="5"/>
      <c r="CY2002" s="5"/>
      <c r="DC2002" s="5"/>
      <c r="DD2002" s="5"/>
      <c r="DH2002" s="5"/>
      <c r="DI2002" s="5"/>
      <c r="DM2002" s="5"/>
      <c r="DN2002" s="5"/>
      <c r="DR2002" s="30"/>
    </row>
    <row r="2003" spans="1:122" ht="13.5" customHeight="1" x14ac:dyDescent="0.15">
      <c r="A2003" s="20">
        <v>2000</v>
      </c>
      <c r="V2003" s="52"/>
      <c r="AQ2003" s="27"/>
      <c r="AS2003" s="3"/>
      <c r="AT2003" s="4"/>
      <c r="AZ2003" s="5"/>
      <c r="BA2003" s="5"/>
      <c r="BD2003" s="6"/>
      <c r="BE2003" s="5"/>
      <c r="BF2003" s="5"/>
      <c r="BJ2003" s="5"/>
      <c r="BK2003" s="5"/>
      <c r="BO2003" s="5"/>
      <c r="BP2003" s="5"/>
      <c r="BT2003" s="5"/>
      <c r="BU2003" s="5"/>
      <c r="BY2003" s="5"/>
      <c r="BZ2003" s="5"/>
      <c r="CD2003" s="5"/>
      <c r="CE2003" s="5"/>
      <c r="CI2003" s="5"/>
      <c r="CJ2003" s="5"/>
      <c r="CN2003" s="5"/>
      <c r="CO2003" s="5"/>
      <c r="CS2003" s="5"/>
      <c r="CT2003" s="5"/>
      <c r="CX2003" s="5"/>
      <c r="CY2003" s="5"/>
      <c r="DC2003" s="5"/>
      <c r="DD2003" s="5"/>
      <c r="DH2003" s="5"/>
      <c r="DI2003" s="5"/>
      <c r="DM2003" s="5"/>
      <c r="DN2003" s="5"/>
      <c r="DR2003" s="30"/>
    </row>
  </sheetData>
  <sheetProtection pivotTables="0"/>
  <mergeCells count="32">
    <mergeCell ref="DR1:DR3"/>
    <mergeCell ref="AZ1:BD2"/>
    <mergeCell ref="BT1:BX2"/>
    <mergeCell ref="BE1:BI2"/>
    <mergeCell ref="BJ1:BN2"/>
    <mergeCell ref="DM1:DQ2"/>
    <mergeCell ref="CD1:CH2"/>
    <mergeCell ref="BY1:CC2"/>
    <mergeCell ref="CX1:DB2"/>
    <mergeCell ref="CN1:CR2"/>
    <mergeCell ref="DH1:DL2"/>
    <mergeCell ref="CS1:CW2"/>
    <mergeCell ref="AG1:AK2"/>
    <mergeCell ref="AM1:AO2"/>
    <mergeCell ref="AU1:AY2"/>
    <mergeCell ref="AQ1:AT2"/>
    <mergeCell ref="BO1:BS2"/>
    <mergeCell ref="CI1:CM2"/>
    <mergeCell ref="Z1:AD2"/>
    <mergeCell ref="AF1:AF3"/>
    <mergeCell ref="DC1:DG2"/>
    <mergeCell ref="A1:A3"/>
    <mergeCell ref="B1:B3"/>
    <mergeCell ref="AP1:AP3"/>
    <mergeCell ref="R1:V2"/>
    <mergeCell ref="W1:Y2"/>
    <mergeCell ref="AE1:AE3"/>
    <mergeCell ref="AL1:AL3"/>
    <mergeCell ref="C1:E2"/>
    <mergeCell ref="F1:J2"/>
    <mergeCell ref="K1:N2"/>
    <mergeCell ref="O1:Q2"/>
  </mergeCells>
  <phoneticPr fontId="2"/>
  <dataValidations count="11">
    <dataValidation type="list" allowBlank="1" showInputMessage="1" showErrorMessage="1" sqref="K4:K2003" xr:uid="{A77A706B-EC6C-4020-B1EC-F9DBF9EE3EC8}">
      <formula1>"確定日,推定日,輸入日"</formula1>
    </dataValidation>
    <dataValidation type="list" allowBlank="1" showInputMessage="1" showErrorMessage="1" sqref="AE4:AE2003" xr:uid="{584EC7D1-7380-4DA1-8B62-F5A3B98969D8}">
      <formula1>"違反なし,違反あり"</formula1>
    </dataValidation>
    <dataValidation type="list" allowBlank="1" showInputMessage="1" showErrorMessage="1" sqref="AJ4:AK2003" xr:uid="{849D8E87-19F7-447E-A6A5-D018FA1B56E1}">
      <formula1>"済,否,業者間"</formula1>
    </dataValidation>
    <dataValidation type="list" allowBlank="1" showInputMessage="1" showErrorMessage="1" sqref="AR4:AT2003" xr:uid="{95BEAF46-3838-4489-9CA4-9134F5A979DF}">
      <formula1>"1,2,3,4,5,6"</formula1>
    </dataValidation>
    <dataValidation type="list" allowBlank="1" showInputMessage="1" showErrorMessage="1" sqref="E4:E2003" xr:uid="{B19E8F4A-F11A-40DE-8E2F-1BF75D0BC216}">
      <formula1>"雄,雌"</formula1>
    </dataValidation>
    <dataValidation type="list" allowBlank="1" showInputMessage="1" showErrorMessage="1" sqref="F5:F2003" xr:uid="{BCAA3655-47E3-4239-A94D-3FD8D22A8796}">
      <formula1>"繁殖者,輸出者"</formula1>
    </dataValidation>
    <dataValidation type="list" allowBlank="1" showInputMessage="1" showErrorMessage="1" sqref="D4:D2003" xr:uid="{E674FF99-DEEC-4078-9AA7-3465C5A0AA33}">
      <formula1>"犬,猫"</formula1>
    </dataValidation>
    <dataValidation type="list" allowBlank="1" showInputMessage="1" showErrorMessage="1" sqref="R4:R2003" xr:uid="{60A78241-735B-4125-8663-34E3488DFA57}">
      <formula1>"販売者,譲渡者"</formula1>
    </dataValidation>
    <dataValidation type="list" allowBlank="1" showInputMessage="1" showErrorMessage="1" sqref="Z4:Z2003" xr:uid="{06D2DD82-BF3D-4769-B841-E53CEEE453A4}">
      <formula1>"販売,引渡し"</formula1>
    </dataValidation>
    <dataValidation type="list" allowBlank="1" showInputMessage="1" showErrorMessage="1" sqref="B4:B2003" xr:uid="{909C628A-860E-4F65-9509-072AD36991B7}">
      <formula1>"販売,貸出し,展示,譲受飼養"</formula1>
    </dataValidation>
    <dataValidation type="list" allowBlank="1" showInputMessage="1" showErrorMessage="1" sqref="F4" xr:uid="{1098560D-3344-4E3A-B091-8B85FA40680A}">
      <formula1>"繁殖者,輸出者,譲渡者,捕獲者"</formula1>
    </dataValidation>
  </dataValidations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BA86B-AE04-412C-834C-30FB2F673320}">
  <dimension ref="A1:V47"/>
  <sheetViews>
    <sheetView workbookViewId="0">
      <selection activeCell="Q4" sqref="Q4:R4"/>
    </sheetView>
  </sheetViews>
  <sheetFormatPr defaultColWidth="4" defaultRowHeight="18" customHeight="1" x14ac:dyDescent="0.15"/>
  <cols>
    <col min="1" max="1" width="4" style="24" customWidth="1"/>
    <col min="2" max="16384" width="4" style="24"/>
  </cols>
  <sheetData>
    <row r="1" spans="1:22" ht="13.5" customHeight="1" x14ac:dyDescent="0.15">
      <c r="A1" s="97" t="s">
        <v>108</v>
      </c>
      <c r="B1" s="97"/>
      <c r="E1" s="126" t="s">
        <v>69</v>
      </c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</row>
    <row r="2" spans="1:22" ht="14.45" customHeight="1" x14ac:dyDescent="0.15"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</row>
    <row r="3" spans="1:22" ht="18" customHeight="1" x14ac:dyDescent="0.15">
      <c r="A3" s="98" t="s">
        <v>6</v>
      </c>
      <c r="B3" s="98"/>
      <c r="C3" s="98"/>
      <c r="D3" s="149">
        <v>1</v>
      </c>
      <c r="E3" s="150"/>
      <c r="F3" s="32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98" t="s">
        <v>25</v>
      </c>
      <c r="S3" s="98"/>
      <c r="T3" s="98">
        <f>VLOOKUP(D3,メイン!A4:DR2003,2,FALSE)</f>
        <v>0</v>
      </c>
      <c r="U3" s="98"/>
      <c r="V3" s="33"/>
    </row>
    <row r="4" spans="1:22" ht="18" customHeight="1" x14ac:dyDescent="0.15">
      <c r="A4" s="115" t="s">
        <v>7</v>
      </c>
      <c r="B4" s="116"/>
      <c r="C4" s="116"/>
      <c r="D4" s="116"/>
      <c r="E4" s="117"/>
      <c r="F4" s="127" t="s">
        <v>16</v>
      </c>
      <c r="G4" s="128"/>
      <c r="H4" s="133">
        <f>VLOOKUP(D3,メイン!A4:DR2003,3,FALSE)</f>
        <v>0</v>
      </c>
      <c r="I4" s="128"/>
      <c r="J4" s="128"/>
      <c r="K4" s="128"/>
      <c r="L4" s="128"/>
      <c r="M4" s="128"/>
      <c r="N4" s="129"/>
      <c r="O4" s="127" t="s">
        <v>74</v>
      </c>
      <c r="P4" s="128"/>
      <c r="Q4" s="133">
        <f>VLOOKUP(D3,メイン!A4:DR2003,4,FALSE)</f>
        <v>0</v>
      </c>
      <c r="R4" s="129"/>
      <c r="S4" s="127" t="s">
        <v>75</v>
      </c>
      <c r="T4" s="130"/>
      <c r="U4" s="133">
        <f>VLOOKUP(D3,メイン!A4:DR2003,5,FALSE)</f>
        <v>0</v>
      </c>
      <c r="V4" s="129"/>
    </row>
    <row r="5" spans="1:22" ht="18" customHeight="1" x14ac:dyDescent="0.15">
      <c r="A5" s="108" t="s">
        <v>18</v>
      </c>
      <c r="B5" s="109"/>
      <c r="C5" s="109"/>
      <c r="D5" s="109"/>
      <c r="E5" s="110"/>
      <c r="F5" s="119">
        <f>VLOOKUP(D3,メイン!A4:DR2003,6,FALSE)</f>
        <v>0</v>
      </c>
      <c r="G5" s="98"/>
      <c r="H5" s="132"/>
      <c r="I5" s="119" t="s">
        <v>77</v>
      </c>
      <c r="J5" s="98"/>
      <c r="K5" s="98"/>
      <c r="L5" s="131">
        <f>VLOOKUP(D3,メイン!A4:DR2003,7,FALSE)</f>
        <v>0</v>
      </c>
      <c r="M5" s="98"/>
      <c r="N5" s="98"/>
      <c r="O5" s="98"/>
      <c r="P5" s="132"/>
      <c r="Q5" s="119" t="s">
        <v>23</v>
      </c>
      <c r="R5" s="98"/>
      <c r="S5" s="131">
        <f>VLOOKUP(D3,メイン!A4:DR2003,10,FALSE)</f>
        <v>0</v>
      </c>
      <c r="T5" s="98"/>
      <c r="U5" s="98"/>
      <c r="V5" s="132"/>
    </row>
    <row r="6" spans="1:22" ht="18" customHeight="1" x14ac:dyDescent="0.15">
      <c r="A6" s="123"/>
      <c r="B6" s="124"/>
      <c r="C6" s="124"/>
      <c r="D6" s="124"/>
      <c r="E6" s="125"/>
      <c r="F6" s="127" t="s">
        <v>76</v>
      </c>
      <c r="G6" s="128"/>
      <c r="H6" s="130"/>
      <c r="I6" s="128">
        <f>VLOOKUP(D3,メイン!A4:DR2003,8,FALSE)</f>
        <v>0</v>
      </c>
      <c r="J6" s="128"/>
      <c r="K6" s="128"/>
      <c r="L6" s="129"/>
      <c r="M6" s="127" t="s">
        <v>22</v>
      </c>
      <c r="N6" s="130"/>
      <c r="O6" s="116">
        <f>VLOOKUP(D3,メイン!A4:DR2003,9,FALSE)</f>
        <v>0</v>
      </c>
      <c r="P6" s="116"/>
      <c r="Q6" s="116"/>
      <c r="R6" s="116"/>
      <c r="S6" s="116"/>
      <c r="T6" s="116"/>
      <c r="U6" s="116"/>
      <c r="V6" s="117"/>
    </row>
    <row r="7" spans="1:22" ht="18" customHeight="1" x14ac:dyDescent="0.15">
      <c r="A7" s="111" t="s">
        <v>8</v>
      </c>
      <c r="B7" s="112"/>
      <c r="C7" s="112"/>
      <c r="D7" s="112"/>
      <c r="E7" s="112"/>
      <c r="F7" s="127">
        <f>VLOOKUP(D3,メイン!A4:DR2000,11,FALSE)</f>
        <v>0</v>
      </c>
      <c r="G7" s="128"/>
      <c r="H7" s="34" t="s">
        <v>78</v>
      </c>
      <c r="I7" s="35">
        <f>VLOOKUP(D3,メイン!A4:DR2003,12,FALSE)</f>
        <v>0</v>
      </c>
      <c r="J7" s="35" t="s">
        <v>79</v>
      </c>
      <c r="K7" s="35">
        <f>VLOOKUP(D3,メイン!A4:DR2003,13,FALSE)</f>
        <v>0</v>
      </c>
      <c r="L7" s="35" t="s">
        <v>79</v>
      </c>
      <c r="M7" s="43">
        <f>VLOOKUP(D3,メイン!A4:DR2003,14,FALSE)</f>
        <v>0</v>
      </c>
      <c r="N7" s="36"/>
      <c r="O7" s="37"/>
      <c r="P7" s="37"/>
      <c r="Q7" s="37"/>
      <c r="R7" s="37"/>
      <c r="S7" s="37"/>
      <c r="T7" s="37"/>
      <c r="U7" s="37"/>
      <c r="V7" s="38"/>
    </row>
    <row r="8" spans="1:22" ht="18" customHeight="1" x14ac:dyDescent="0.15">
      <c r="A8" s="115" t="s">
        <v>9</v>
      </c>
      <c r="B8" s="116"/>
      <c r="C8" s="116"/>
      <c r="D8" s="116"/>
      <c r="E8" s="116"/>
      <c r="F8" s="39" t="s">
        <v>78</v>
      </c>
      <c r="G8" s="40">
        <f>VLOOKUP(D3,メイン!A4:DR2003,15,FALSE)</f>
        <v>0</v>
      </c>
      <c r="H8" s="40" t="s">
        <v>79</v>
      </c>
      <c r="I8" s="40">
        <f>VLOOKUP(D3,メイン!A4:DR2003,16,FALSE)</f>
        <v>0</v>
      </c>
      <c r="J8" s="40" t="s">
        <v>79</v>
      </c>
      <c r="K8" s="43">
        <f>VLOOKUP(D3,メイン!A4:DR2003,17,FALSE)</f>
        <v>0</v>
      </c>
      <c r="L8" s="37"/>
      <c r="M8" s="37"/>
      <c r="N8" s="37"/>
      <c r="O8" s="37"/>
      <c r="P8" s="37"/>
      <c r="Q8" s="37"/>
      <c r="R8" s="37"/>
      <c r="S8" s="37"/>
      <c r="T8" s="37"/>
      <c r="U8" s="37"/>
      <c r="V8" s="38"/>
    </row>
    <row r="9" spans="1:22" ht="18" customHeight="1" x14ac:dyDescent="0.15">
      <c r="A9" s="111" t="s">
        <v>15</v>
      </c>
      <c r="B9" s="112"/>
      <c r="C9" s="112"/>
      <c r="D9" s="112"/>
      <c r="E9" s="113"/>
      <c r="F9" s="127">
        <f>VLOOKUP(D3,メイン!A4:DR2003,18,FALSE)</f>
        <v>0</v>
      </c>
      <c r="G9" s="128"/>
      <c r="H9" s="129"/>
      <c r="I9" s="127" t="s">
        <v>104</v>
      </c>
      <c r="J9" s="128"/>
      <c r="K9" s="128"/>
      <c r="L9" s="133">
        <f>VLOOKUP(D3,メイン!A4:DR2003,19,FALSE)</f>
        <v>0</v>
      </c>
      <c r="M9" s="128"/>
      <c r="N9" s="128"/>
      <c r="O9" s="128"/>
      <c r="P9" s="129"/>
      <c r="Q9" s="127" t="s">
        <v>23</v>
      </c>
      <c r="R9" s="128"/>
      <c r="S9" s="133">
        <f>VLOOKUP(D3,メイン!A4:DR2003,22,FALSE)</f>
        <v>0</v>
      </c>
      <c r="T9" s="128"/>
      <c r="U9" s="128"/>
      <c r="V9" s="129"/>
    </row>
    <row r="10" spans="1:22" ht="18" customHeight="1" thickBot="1" x14ac:dyDescent="0.2">
      <c r="A10" s="134"/>
      <c r="B10" s="135"/>
      <c r="C10" s="135"/>
      <c r="D10" s="135"/>
      <c r="E10" s="136"/>
      <c r="F10" s="137" t="s">
        <v>103</v>
      </c>
      <c r="G10" s="138"/>
      <c r="H10" s="138"/>
      <c r="I10" s="141">
        <f>VLOOKUP(D3,メイン!A4:DR2003,20,FALSE)</f>
        <v>0</v>
      </c>
      <c r="J10" s="138"/>
      <c r="K10" s="138"/>
      <c r="L10" s="144"/>
      <c r="M10" s="137" t="s">
        <v>22</v>
      </c>
      <c r="N10" s="138"/>
      <c r="O10" s="148">
        <f>VLOOKUP(D3,メイン!A4:DR2003,21,FALSE)</f>
        <v>0</v>
      </c>
      <c r="P10" s="121"/>
      <c r="Q10" s="121"/>
      <c r="R10" s="121"/>
      <c r="S10" s="121"/>
      <c r="T10" s="121"/>
      <c r="U10" s="121"/>
      <c r="V10" s="122"/>
    </row>
    <row r="11" spans="1:22" ht="18" customHeight="1" thickTop="1" x14ac:dyDescent="0.15">
      <c r="A11" s="108" t="s">
        <v>14</v>
      </c>
      <c r="B11" s="109"/>
      <c r="C11" s="109"/>
      <c r="D11" s="109"/>
      <c r="E11" s="110"/>
      <c r="F11" s="35" t="s">
        <v>78</v>
      </c>
      <c r="G11" s="35">
        <f>VLOOKUP(D3,メイン!A4:DR2003,23,FALSE)</f>
        <v>0</v>
      </c>
      <c r="H11" s="35" t="s">
        <v>79</v>
      </c>
      <c r="I11" s="35">
        <f>VLOOKUP(D3,メイン!A4:DR2003,24,FALSE)</f>
        <v>0</v>
      </c>
      <c r="J11" s="35" t="s">
        <v>79</v>
      </c>
      <c r="K11" s="43">
        <f>VLOOKUP(D3,メイン!A4:DR2003,25,FALSE)</f>
        <v>0</v>
      </c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2"/>
    </row>
    <row r="12" spans="1:22" ht="18" customHeight="1" x14ac:dyDescent="0.15">
      <c r="A12" s="111" t="s">
        <v>10</v>
      </c>
      <c r="B12" s="112"/>
      <c r="C12" s="112"/>
      <c r="D12" s="112"/>
      <c r="E12" s="113"/>
      <c r="F12" s="127">
        <f>VLOOKUP(D3,メイン!A4:DR2003,26,FALSE)</f>
        <v>0</v>
      </c>
      <c r="G12" s="128"/>
      <c r="H12" s="129"/>
      <c r="I12" s="127" t="s">
        <v>77</v>
      </c>
      <c r="J12" s="128"/>
      <c r="K12" s="128"/>
      <c r="L12" s="133">
        <f>VLOOKUP(D3,メイン!A4:DR2003,27,FALSE)</f>
        <v>0</v>
      </c>
      <c r="M12" s="128"/>
      <c r="N12" s="128"/>
      <c r="O12" s="128"/>
      <c r="P12" s="129"/>
      <c r="Q12" s="127" t="s">
        <v>23</v>
      </c>
      <c r="R12" s="128"/>
      <c r="S12" s="133">
        <f>VLOOKUP(D3,メイン!A4:DR2003,30,FALSE)</f>
        <v>0</v>
      </c>
      <c r="T12" s="128"/>
      <c r="U12" s="128"/>
      <c r="V12" s="129"/>
    </row>
    <row r="13" spans="1:22" ht="18" customHeight="1" x14ac:dyDescent="0.15">
      <c r="A13" s="123"/>
      <c r="B13" s="124"/>
      <c r="C13" s="124"/>
      <c r="D13" s="124"/>
      <c r="E13" s="125"/>
      <c r="F13" s="127" t="s">
        <v>105</v>
      </c>
      <c r="G13" s="128"/>
      <c r="H13" s="128"/>
      <c r="I13" s="143">
        <f>VLOOKUP(D3,メイン!A4:DR2003,28,FALSE)</f>
        <v>0</v>
      </c>
      <c r="J13" s="116"/>
      <c r="K13" s="116"/>
      <c r="L13" s="117"/>
      <c r="M13" s="127" t="s">
        <v>22</v>
      </c>
      <c r="N13" s="128"/>
      <c r="O13" s="143">
        <f>VLOOKUP(D3,メイン!A4:DR2003,29,FALSE)</f>
        <v>0</v>
      </c>
      <c r="P13" s="116"/>
      <c r="Q13" s="116"/>
      <c r="R13" s="116"/>
      <c r="S13" s="116"/>
      <c r="T13" s="116"/>
      <c r="U13" s="116"/>
      <c r="V13" s="117"/>
    </row>
    <row r="14" spans="1:22" ht="18" customHeight="1" x14ac:dyDescent="0.15">
      <c r="A14" s="111" t="s">
        <v>11</v>
      </c>
      <c r="B14" s="112"/>
      <c r="C14" s="112"/>
      <c r="D14" s="112"/>
      <c r="E14" s="113"/>
      <c r="F14" s="127">
        <f>VLOOKUP(D3,メイン!A4:DR2003,31,FALSE)</f>
        <v>0</v>
      </c>
      <c r="G14" s="128"/>
      <c r="H14" s="128"/>
      <c r="I14" s="36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2"/>
    </row>
    <row r="15" spans="1:22" ht="18" customHeight="1" x14ac:dyDescent="0.15">
      <c r="A15" s="111" t="s">
        <v>12</v>
      </c>
      <c r="B15" s="112"/>
      <c r="C15" s="112"/>
      <c r="D15" s="112"/>
      <c r="E15" s="113"/>
      <c r="F15" s="115">
        <f>VLOOKUP(D3,メイン!A4:DR2003,32,FALSE)</f>
        <v>0</v>
      </c>
      <c r="G15" s="116"/>
      <c r="H15" s="116"/>
      <c r="I15" s="116"/>
      <c r="J15" s="117"/>
      <c r="K15" s="36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8"/>
    </row>
    <row r="16" spans="1:22" ht="18" customHeight="1" thickBot="1" x14ac:dyDescent="0.2">
      <c r="A16" s="120" t="s">
        <v>13</v>
      </c>
      <c r="B16" s="121"/>
      <c r="C16" s="121"/>
      <c r="D16" s="121"/>
      <c r="E16" s="122"/>
      <c r="F16" s="137" t="s">
        <v>80</v>
      </c>
      <c r="G16" s="138"/>
      <c r="H16" s="139"/>
      <c r="I16" s="47" t="s">
        <v>78</v>
      </c>
      <c r="J16" s="47">
        <f>VLOOKUP(D3,メイン!A4:DR2003,33,FALSE)</f>
        <v>0</v>
      </c>
      <c r="K16" s="47" t="s">
        <v>79</v>
      </c>
      <c r="L16" s="47">
        <f>VLOOKUP(D3,メイン!A4:DR2003,34,FALSE)</f>
        <v>0</v>
      </c>
      <c r="M16" s="47" t="s">
        <v>79</v>
      </c>
      <c r="N16" s="48">
        <f>VLOOKUP(D3,メイン!A4:DR2003,35,FALSE)</f>
        <v>0</v>
      </c>
      <c r="O16" s="137" t="s">
        <v>81</v>
      </c>
      <c r="P16" s="140"/>
      <c r="Q16" s="141">
        <f>VLOOKUP(D3,メイン!A4:DR2003,36,FALSE)</f>
        <v>0</v>
      </c>
      <c r="R16" s="142"/>
      <c r="S16" s="137" t="s">
        <v>82</v>
      </c>
      <c r="T16" s="138"/>
      <c r="U16" s="141">
        <f>VLOOKUP(D3,メイン!A4:DR2003,37,FALSE)</f>
        <v>0</v>
      </c>
      <c r="V16" s="142"/>
    </row>
    <row r="17" spans="1:22" ht="18" customHeight="1" thickTop="1" thickBot="1" x14ac:dyDescent="0.2">
      <c r="A17" s="145" t="s">
        <v>72</v>
      </c>
      <c r="B17" s="146"/>
      <c r="C17" s="146"/>
      <c r="D17" s="146"/>
      <c r="E17" s="147"/>
      <c r="F17" s="153">
        <f>VLOOKUP(D3,メイン!A4:DR2003,38,FALSE)</f>
        <v>0</v>
      </c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5"/>
    </row>
    <row r="18" spans="1:22" ht="18" customHeight="1" thickTop="1" x14ac:dyDescent="0.15">
      <c r="A18" s="108" t="s">
        <v>70</v>
      </c>
      <c r="B18" s="109"/>
      <c r="C18" s="109"/>
      <c r="D18" s="109"/>
      <c r="E18" s="110"/>
      <c r="F18" s="50" t="s">
        <v>78</v>
      </c>
      <c r="G18" s="33">
        <f>VLOOKUP(D3,メイン!A4:DR2003,39,FALSE)</f>
        <v>0</v>
      </c>
      <c r="H18" s="33" t="s">
        <v>79</v>
      </c>
      <c r="I18" s="33">
        <f>VLOOKUP(D3,メイン!A4:DR2003,40,FALSE)</f>
        <v>0</v>
      </c>
      <c r="J18" s="33" t="s">
        <v>79</v>
      </c>
      <c r="K18" s="49">
        <f>VLOOKUP(D3,メイン!A4:DR2003,41,FALSE)</f>
        <v>0</v>
      </c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2"/>
    </row>
    <row r="19" spans="1:22" ht="18" customHeight="1" x14ac:dyDescent="0.15">
      <c r="A19" s="115" t="s">
        <v>71</v>
      </c>
      <c r="B19" s="116"/>
      <c r="C19" s="116"/>
      <c r="D19" s="116"/>
      <c r="E19" s="117"/>
      <c r="F19" s="127">
        <f>VLOOKUP(D3,メイン!A4:DR2003,42,FALSE)</f>
        <v>0</v>
      </c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9"/>
    </row>
    <row r="20" spans="1:22" ht="9" customHeight="1" x14ac:dyDescent="0.1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5"/>
    </row>
    <row r="21" spans="1:22" ht="18" customHeight="1" x14ac:dyDescent="0.15">
      <c r="A21" s="118" t="s">
        <v>37</v>
      </c>
      <c r="B21" s="118"/>
      <c r="C21" s="118"/>
      <c r="D21" s="118"/>
      <c r="E21" s="98">
        <f>VLOOKUP(D3,メイン!A4:DR2003,43,FALSE)</f>
        <v>0</v>
      </c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33"/>
    </row>
    <row r="22" spans="1:22" ht="18" customHeight="1" x14ac:dyDescent="0.15">
      <c r="A22" s="33"/>
      <c r="B22" s="109" t="s">
        <v>39</v>
      </c>
      <c r="C22" s="114"/>
      <c r="D22" s="114"/>
      <c r="E22" s="114"/>
      <c r="F22" s="114"/>
      <c r="G22" s="114"/>
      <c r="H22" s="114"/>
      <c r="I22" s="114"/>
      <c r="J22" s="114"/>
      <c r="K22" s="114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</row>
    <row r="23" spans="1:22" ht="18" customHeight="1" x14ac:dyDescent="0.15">
      <c r="A23" s="33"/>
      <c r="B23" s="98" t="s">
        <v>64</v>
      </c>
      <c r="C23" s="98"/>
      <c r="D23" s="31">
        <f>VLOOKUP(D3,メイン!A4:DR2003,44,FALSE)</f>
        <v>0</v>
      </c>
      <c r="E23" s="98" t="s">
        <v>40</v>
      </c>
      <c r="F23" s="98"/>
      <c r="G23" s="33"/>
      <c r="H23" s="33"/>
      <c r="I23" s="98" t="s">
        <v>65</v>
      </c>
      <c r="J23" s="98"/>
      <c r="K23" s="31">
        <f>VLOOKUP(D3,メイン!A4:DR2003,45,FALSE)</f>
        <v>0</v>
      </c>
      <c r="L23" s="98" t="s">
        <v>40</v>
      </c>
      <c r="M23" s="98"/>
      <c r="N23" s="33"/>
      <c r="O23" s="33"/>
      <c r="P23" s="98" t="s">
        <v>66</v>
      </c>
      <c r="Q23" s="98"/>
      <c r="R23" s="98"/>
      <c r="S23" s="31">
        <f>VLOOKUP(D3,メイン!A4:DR2003,46,FALSE)</f>
        <v>0</v>
      </c>
      <c r="T23" s="98" t="s">
        <v>40</v>
      </c>
      <c r="U23" s="98"/>
      <c r="V23" s="33"/>
    </row>
    <row r="24" spans="1:22" ht="9" customHeight="1" x14ac:dyDescent="0.1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</row>
    <row r="25" spans="1:22" ht="18" customHeight="1" x14ac:dyDescent="0.15">
      <c r="A25" s="98" t="s">
        <v>38</v>
      </c>
      <c r="B25" s="98"/>
      <c r="C25" s="98"/>
      <c r="D25" s="98"/>
      <c r="E25" s="98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1"/>
    </row>
    <row r="26" spans="1:22" ht="18" customHeight="1" x14ac:dyDescent="0.15">
      <c r="A26" s="44"/>
      <c r="B26" s="127" t="s">
        <v>83</v>
      </c>
      <c r="C26" s="128"/>
      <c r="D26" s="128"/>
      <c r="E26" s="128"/>
      <c r="F26" s="128"/>
      <c r="G26" s="129"/>
      <c r="H26" s="127" t="s">
        <v>84</v>
      </c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7" t="s">
        <v>85</v>
      </c>
      <c r="V26" s="129"/>
    </row>
    <row r="27" spans="1:22" ht="18" customHeight="1" x14ac:dyDescent="0.15">
      <c r="A27" s="45" t="s">
        <v>86</v>
      </c>
      <c r="B27" s="39" t="s">
        <v>78</v>
      </c>
      <c r="C27" s="40">
        <f>VLOOKUP(D3,メイン!A4:DR2003,47,FALSE)</f>
        <v>0</v>
      </c>
      <c r="D27" s="35" t="s">
        <v>79</v>
      </c>
      <c r="E27" s="40">
        <f>VLOOKUP(D3,メイン!A4:DR2003,48,FALSE)</f>
        <v>0</v>
      </c>
      <c r="F27" s="35" t="s">
        <v>79</v>
      </c>
      <c r="G27" s="43">
        <f>VLOOKUP(D3,メイン!A4:DR2003,49,FALSE)</f>
        <v>0</v>
      </c>
      <c r="H27" s="127">
        <f>VLOOKUP(D3,メイン!A4:DR2003,50,FALSE)</f>
        <v>0</v>
      </c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9"/>
      <c r="U27" s="127">
        <f>VLOOKUP(D3,メイン!A4:DR2003,51,FALSE)</f>
        <v>0</v>
      </c>
      <c r="V27" s="152"/>
    </row>
    <row r="28" spans="1:22" ht="18" customHeight="1" x14ac:dyDescent="0.15">
      <c r="A28" s="45" t="s">
        <v>87</v>
      </c>
      <c r="B28" s="46" t="s">
        <v>78</v>
      </c>
      <c r="C28" s="33">
        <f>VLOOKUP(D3,メイン!A4:DR2003,52,FALSE)</f>
        <v>0</v>
      </c>
      <c r="D28" s="35" t="s">
        <v>79</v>
      </c>
      <c r="E28" s="33">
        <f>VLOOKUP(D3,メイン!A4:DR2003,53,FALSE)</f>
        <v>0</v>
      </c>
      <c r="F28" s="35" t="s">
        <v>79</v>
      </c>
      <c r="G28" s="43">
        <f>VLOOKUP(D3,メイン!A4:DR2003,54,FALSE)</f>
        <v>0</v>
      </c>
      <c r="H28" s="151">
        <f>VLOOKUP(D3,メイン!A4:DR2003,55,FALSE)</f>
        <v>0</v>
      </c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27">
        <f>VLOOKUP(D3,メイン!A4:DR2003,56,FALSE)</f>
        <v>0</v>
      </c>
      <c r="V28" s="129"/>
    </row>
    <row r="29" spans="1:22" ht="18" customHeight="1" x14ac:dyDescent="0.15">
      <c r="A29" s="45" t="s">
        <v>88</v>
      </c>
      <c r="B29" s="39" t="s">
        <v>78</v>
      </c>
      <c r="C29" s="40">
        <f>VLOOKUP(D3,メイン!A4:DR2003,57,FALSE)</f>
        <v>0</v>
      </c>
      <c r="D29" s="35" t="s">
        <v>79</v>
      </c>
      <c r="E29" s="40">
        <f>VLOOKUP(D3,メイン!A4:DR2003,58,FALSE)</f>
        <v>0</v>
      </c>
      <c r="F29" s="35" t="s">
        <v>79</v>
      </c>
      <c r="G29" s="43">
        <f>VLOOKUP(D3,メイン!A4:DR2003,59,FALSE)</f>
        <v>0</v>
      </c>
      <c r="H29" s="151">
        <f>VLOOKUP(D3,メイン!A4:DR2003,60,FALSE)</f>
        <v>0</v>
      </c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27">
        <f>VLOOKUP(D3,メイン!A4:DR2003,61,FALSE)</f>
        <v>0</v>
      </c>
      <c r="V29" s="129"/>
    </row>
    <row r="30" spans="1:22" ht="18" customHeight="1" x14ac:dyDescent="0.15">
      <c r="A30" s="45" t="s">
        <v>89</v>
      </c>
      <c r="B30" s="46" t="s">
        <v>78</v>
      </c>
      <c r="C30" s="33">
        <f>VLOOKUP(D3,メイン!A4:DR2003,62,FALSE)</f>
        <v>0</v>
      </c>
      <c r="D30" s="35" t="s">
        <v>79</v>
      </c>
      <c r="E30" s="33">
        <f>VLOOKUP(D3,メイン!A4:DR2003,63,FALSE)</f>
        <v>0</v>
      </c>
      <c r="F30" s="35" t="s">
        <v>79</v>
      </c>
      <c r="G30" s="43">
        <f>VLOOKUP(D3,メイン!A4:DR2003,64,FALSE)</f>
        <v>0</v>
      </c>
      <c r="H30" s="151">
        <f>VLOOKUP(D3,メイン!A4:DR2003,65,FALSE)</f>
        <v>0</v>
      </c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27">
        <f>VLOOKUP(D3,メイン!A4:DR2003,66,FALSE)</f>
        <v>0</v>
      </c>
      <c r="V30" s="129"/>
    </row>
    <row r="31" spans="1:22" ht="18" customHeight="1" x14ac:dyDescent="0.15">
      <c r="A31" s="45" t="s">
        <v>90</v>
      </c>
      <c r="B31" s="39" t="s">
        <v>78</v>
      </c>
      <c r="C31" s="40">
        <f>VLOOKUP(D3,メイン!A4:DR2003,67,FALSE)</f>
        <v>0</v>
      </c>
      <c r="D31" s="35" t="s">
        <v>79</v>
      </c>
      <c r="E31" s="40">
        <f>VLOOKUP(D3,メイン!A4:DR2003,68,FALSE)</f>
        <v>0</v>
      </c>
      <c r="F31" s="35" t="s">
        <v>79</v>
      </c>
      <c r="G31" s="43">
        <f>VLOOKUP(D3,メイン!A4:DR2003,69,FALSE)</f>
        <v>0</v>
      </c>
      <c r="H31" s="151">
        <f>VLOOKUP(D3,メイン!A4:DR2003,70,FALSE)</f>
        <v>0</v>
      </c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27">
        <f>VLOOKUP(D3,メイン!A4:DR2003,71,FALSE)</f>
        <v>0</v>
      </c>
      <c r="V31" s="129"/>
    </row>
    <row r="32" spans="1:22" ht="18" customHeight="1" x14ac:dyDescent="0.15">
      <c r="A32" s="45" t="s">
        <v>91</v>
      </c>
      <c r="B32" s="46" t="s">
        <v>78</v>
      </c>
      <c r="C32" s="33">
        <f>VLOOKUP(D3,メイン!A4:DR2003,72,FALSE)</f>
        <v>0</v>
      </c>
      <c r="D32" s="35" t="s">
        <v>79</v>
      </c>
      <c r="E32" s="33">
        <f>VLOOKUP(D3,メイン!A4:DR2003,73,FALSE)</f>
        <v>0</v>
      </c>
      <c r="F32" s="35" t="s">
        <v>79</v>
      </c>
      <c r="G32" s="43">
        <f>VLOOKUP(D3,メイン!A4:DR2003,74,FALSE)</f>
        <v>0</v>
      </c>
      <c r="H32" s="151">
        <f>VLOOKUP(D3,メイン!A4:DR2003,75,FALSE)</f>
        <v>0</v>
      </c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27">
        <f>VLOOKUP(D3,メイン!A4:DR2003,76,FALSE)</f>
        <v>0</v>
      </c>
      <c r="V32" s="129"/>
    </row>
    <row r="33" spans="1:22" ht="18" customHeight="1" x14ac:dyDescent="0.15">
      <c r="A33" s="45" t="s">
        <v>92</v>
      </c>
      <c r="B33" s="39" t="s">
        <v>78</v>
      </c>
      <c r="C33" s="40">
        <f>VLOOKUP(D3,メイン!A4:DR2003,77,FALSE)</f>
        <v>0</v>
      </c>
      <c r="D33" s="35" t="s">
        <v>79</v>
      </c>
      <c r="E33" s="40">
        <f>VLOOKUP(D3,メイン!A4:DR2003,78,FALSE)</f>
        <v>0</v>
      </c>
      <c r="F33" s="35" t="s">
        <v>79</v>
      </c>
      <c r="G33" s="43">
        <f>VLOOKUP(D3,メイン!A4:DR2003,79,FALSE)</f>
        <v>0</v>
      </c>
      <c r="H33" s="151">
        <f>VLOOKUP(D3,メイン!A4:DR2003,80,FALSE)</f>
        <v>0</v>
      </c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27">
        <f>VLOOKUP(D3,メイン!A4:DR2003,81,FALSE)</f>
        <v>0</v>
      </c>
      <c r="V33" s="129"/>
    </row>
    <row r="34" spans="1:22" ht="18" customHeight="1" x14ac:dyDescent="0.15">
      <c r="A34" s="45" t="s">
        <v>93</v>
      </c>
      <c r="B34" s="46" t="s">
        <v>78</v>
      </c>
      <c r="C34" s="33">
        <f>VLOOKUP(D3,メイン!A4:DR2003,82,FALSE)</f>
        <v>0</v>
      </c>
      <c r="D34" s="35" t="s">
        <v>79</v>
      </c>
      <c r="E34" s="33">
        <f>VLOOKUP(D3,メイン!A4:DR2003,83,FALSE)</f>
        <v>0</v>
      </c>
      <c r="F34" s="35" t="s">
        <v>79</v>
      </c>
      <c r="G34" s="43">
        <f>VLOOKUP(D3,メイン!A4:DR2003,84,FALSE)</f>
        <v>0</v>
      </c>
      <c r="H34" s="151">
        <f>VLOOKUP(D3,メイン!A4:DR2003,85,FALSE)</f>
        <v>0</v>
      </c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27">
        <f>VLOOKUP(D3,メイン!A4:DR2003,86,FALSE)</f>
        <v>0</v>
      </c>
      <c r="V34" s="129"/>
    </row>
    <row r="35" spans="1:22" ht="18" customHeight="1" x14ac:dyDescent="0.15">
      <c r="A35" s="45" t="s">
        <v>94</v>
      </c>
      <c r="B35" s="39" t="s">
        <v>78</v>
      </c>
      <c r="C35" s="40">
        <f>VLOOKUP(D3,メイン!A4:DR2003,87,FALSE)</f>
        <v>0</v>
      </c>
      <c r="D35" s="35" t="s">
        <v>79</v>
      </c>
      <c r="E35" s="40">
        <f>VLOOKUP(D3,メイン!A4:DR2003,88,FALSE)</f>
        <v>0</v>
      </c>
      <c r="F35" s="35" t="s">
        <v>79</v>
      </c>
      <c r="G35" s="43">
        <f>VLOOKUP(D3,メイン!A4:DR2003,89,FALSE)</f>
        <v>0</v>
      </c>
      <c r="H35" s="151">
        <f>VLOOKUP(D3,メイン!A4:DR2003,90,FALSE)</f>
        <v>0</v>
      </c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27">
        <f>VLOOKUP(D3,メイン!A4:DR2003,91,FALSE)</f>
        <v>0</v>
      </c>
      <c r="V35" s="129"/>
    </row>
    <row r="36" spans="1:22" ht="18" customHeight="1" x14ac:dyDescent="0.15">
      <c r="A36" s="45" t="s">
        <v>95</v>
      </c>
      <c r="B36" s="46" t="s">
        <v>78</v>
      </c>
      <c r="C36" s="33">
        <f>VLOOKUP(D3,メイン!A4:DR2003,92,FALSE)</f>
        <v>0</v>
      </c>
      <c r="D36" s="35" t="s">
        <v>79</v>
      </c>
      <c r="E36" s="33">
        <f>VLOOKUP(D3,メイン!A4:DR2003,93,FALSE)</f>
        <v>0</v>
      </c>
      <c r="F36" s="35" t="s">
        <v>79</v>
      </c>
      <c r="G36" s="43">
        <f>VLOOKUP(D3,メイン!A4:DR2003,94,FALSE)</f>
        <v>0</v>
      </c>
      <c r="H36" s="151">
        <f>VLOOKUP(D3,メイン!A4:DR2003,95,FALSE)</f>
        <v>0</v>
      </c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27">
        <f>VLOOKUP(D3,メイン!A4:DR2003,96,FALSE)</f>
        <v>0</v>
      </c>
      <c r="V36" s="129"/>
    </row>
    <row r="37" spans="1:22" ht="18" customHeight="1" x14ac:dyDescent="0.15">
      <c r="A37" s="45" t="s">
        <v>96</v>
      </c>
      <c r="B37" s="39" t="s">
        <v>78</v>
      </c>
      <c r="C37" s="40">
        <f>VLOOKUP(D3,メイン!A4:DR2003,97,FALSE)</f>
        <v>0</v>
      </c>
      <c r="D37" s="35" t="s">
        <v>79</v>
      </c>
      <c r="E37" s="40">
        <f>VLOOKUP(D3,メイン!A4:DR2003,98,FALSE)</f>
        <v>0</v>
      </c>
      <c r="F37" s="35" t="s">
        <v>79</v>
      </c>
      <c r="G37" s="43">
        <f>VLOOKUP(D3,メイン!A4:DR2003,99,FALSE)</f>
        <v>0</v>
      </c>
      <c r="H37" s="151">
        <f>VLOOKUP(D3,メイン!A4:DR2003,100,FALSE)</f>
        <v>0</v>
      </c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27">
        <f>VLOOKUP(D3,メイン!A4:DR2003,101,FALSE)</f>
        <v>0</v>
      </c>
      <c r="V37" s="129"/>
    </row>
    <row r="38" spans="1:22" ht="18" customHeight="1" x14ac:dyDescent="0.15">
      <c r="A38" s="45" t="s">
        <v>97</v>
      </c>
      <c r="B38" s="46" t="s">
        <v>78</v>
      </c>
      <c r="C38" s="33">
        <f>VLOOKUP(D3,メイン!A4:DR2003,102,FALSE)</f>
        <v>0</v>
      </c>
      <c r="D38" s="35" t="s">
        <v>79</v>
      </c>
      <c r="E38" s="33">
        <f>VLOOKUP(D3,メイン!A4:DR2003,103,FALSE)</f>
        <v>0</v>
      </c>
      <c r="F38" s="35" t="s">
        <v>79</v>
      </c>
      <c r="G38" s="43">
        <f>VLOOKUP(D3,メイン!A4:DR2003,104,FALSE)</f>
        <v>0</v>
      </c>
      <c r="H38" s="151">
        <f>VLOOKUP(D3,メイン!A4:DR2003,105,FALSE)</f>
        <v>0</v>
      </c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27">
        <f>VLOOKUP(D3,メイン!A4:DR2003,106,FALSE)</f>
        <v>0</v>
      </c>
      <c r="V38" s="129"/>
    </row>
    <row r="39" spans="1:22" ht="18" customHeight="1" x14ac:dyDescent="0.15">
      <c r="A39" s="45" t="s">
        <v>98</v>
      </c>
      <c r="B39" s="39" t="s">
        <v>78</v>
      </c>
      <c r="C39" s="40">
        <f>VLOOKUP(D3,メイン!A4:DR2003,107,FALSE)</f>
        <v>0</v>
      </c>
      <c r="D39" s="35" t="s">
        <v>79</v>
      </c>
      <c r="E39" s="40">
        <f>VLOOKUP(D3,メイン!A4:DR2003,108,FALSE)</f>
        <v>0</v>
      </c>
      <c r="F39" s="35" t="s">
        <v>79</v>
      </c>
      <c r="G39" s="43">
        <f>VLOOKUP(D3,メイン!A4:DR2003,109,FALSE)</f>
        <v>0</v>
      </c>
      <c r="H39" s="151">
        <f>VLOOKUP(D3,メイン!A4:DR2003,110,FALSE)</f>
        <v>0</v>
      </c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27">
        <f>VLOOKUP(D3,メイン!A4:DR2003,111,FALSE)</f>
        <v>0</v>
      </c>
      <c r="V39" s="129"/>
    </row>
    <row r="40" spans="1:22" ht="18" customHeight="1" x14ac:dyDescent="0.15">
      <c r="A40" s="45" t="s">
        <v>99</v>
      </c>
      <c r="B40" s="46" t="s">
        <v>78</v>
      </c>
      <c r="C40" s="33">
        <f>VLOOKUP(D3,メイン!A4:DR2003,112,FALSE)</f>
        <v>0</v>
      </c>
      <c r="D40" s="35" t="s">
        <v>79</v>
      </c>
      <c r="E40" s="33">
        <f>VLOOKUP(D3,メイン!A4:DR2003,113,FALSE)</f>
        <v>0</v>
      </c>
      <c r="F40" s="35" t="s">
        <v>79</v>
      </c>
      <c r="G40" s="43">
        <f>VLOOKUP(D3,メイン!A4:DR2003,114,FALSE)</f>
        <v>0</v>
      </c>
      <c r="H40" s="151">
        <f>VLOOKUP(D3,メイン!A4:DR2003,115,FALSE)</f>
        <v>0</v>
      </c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27">
        <f>VLOOKUP(D3,メイン!A4:DR2003,116,FALSE)</f>
        <v>0</v>
      </c>
      <c r="V40" s="129"/>
    </row>
    <row r="41" spans="1:22" ht="18" customHeight="1" x14ac:dyDescent="0.15">
      <c r="A41" s="45" t="s">
        <v>100</v>
      </c>
      <c r="B41" s="39" t="s">
        <v>78</v>
      </c>
      <c r="C41" s="40">
        <f>VLOOKUP(D3,メイン!A4:DR2003,117,FALSE)</f>
        <v>0</v>
      </c>
      <c r="D41" s="40" t="s">
        <v>79</v>
      </c>
      <c r="E41" s="40">
        <f>VLOOKUP(D3,メイン!A4:DR2003,118,FALSE)</f>
        <v>0</v>
      </c>
      <c r="F41" s="40" t="s">
        <v>79</v>
      </c>
      <c r="G41" s="43">
        <f>VLOOKUP(D3,メイン!A4:DR2003,119,FALSE)</f>
        <v>0</v>
      </c>
      <c r="H41" s="151">
        <f>VLOOKUP(D3,メイン!A4:DR2003,120,FALSE)</f>
        <v>0</v>
      </c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27">
        <f>VLOOKUP(D3,メイン!A4:DR2003,121,FALSE)</f>
        <v>0</v>
      </c>
      <c r="V41" s="129"/>
    </row>
    <row r="42" spans="1:22" ht="9" customHeight="1" x14ac:dyDescent="0.1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</row>
    <row r="43" spans="1:22" ht="18" customHeight="1" x14ac:dyDescent="0.15">
      <c r="A43" s="98" t="s">
        <v>68</v>
      </c>
      <c r="B43" s="98"/>
      <c r="C43" s="98"/>
      <c r="D43" s="98"/>
      <c r="E43" s="98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</row>
    <row r="44" spans="1:22" ht="18" customHeight="1" x14ac:dyDescent="0.15">
      <c r="A44" s="99">
        <f>VLOOKUP(D3,メイン!A4:DR2003,122,FALSE)</f>
        <v>0</v>
      </c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1"/>
    </row>
    <row r="45" spans="1:22" ht="18" customHeight="1" x14ac:dyDescent="0.15">
      <c r="A45" s="102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4"/>
    </row>
    <row r="46" spans="1:22" ht="18" customHeight="1" x14ac:dyDescent="0.15">
      <c r="A46" s="102"/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4"/>
    </row>
    <row r="47" spans="1:22" ht="9" customHeight="1" x14ac:dyDescent="0.15">
      <c r="A47" s="105"/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7"/>
    </row>
  </sheetData>
  <sheetProtection password="FC2F" sheet="1" formatCells="0" formatColumns="0" formatRows="0" insertColumns="0" insertRows="0" insertHyperlinks="0" deleteColumns="0" deleteRows="0" sort="0" autoFilter="0" pivotTables="0"/>
  <mergeCells count="107">
    <mergeCell ref="H30:T30"/>
    <mergeCell ref="H31:T31"/>
    <mergeCell ref="F17:V17"/>
    <mergeCell ref="H39:T39"/>
    <mergeCell ref="H40:T40"/>
    <mergeCell ref="H41:T41"/>
    <mergeCell ref="H33:T33"/>
    <mergeCell ref="H34:T34"/>
    <mergeCell ref="H35:T35"/>
    <mergeCell ref="H36:T36"/>
    <mergeCell ref="H37:T37"/>
    <mergeCell ref="H38:T38"/>
    <mergeCell ref="U39:V39"/>
    <mergeCell ref="U40:V40"/>
    <mergeCell ref="U26:V26"/>
    <mergeCell ref="D3:E3"/>
    <mergeCell ref="A43:E43"/>
    <mergeCell ref="U32:V32"/>
    <mergeCell ref="U33:V33"/>
    <mergeCell ref="U34:V34"/>
    <mergeCell ref="H32:T32"/>
    <mergeCell ref="B26:G26"/>
    <mergeCell ref="U41:V41"/>
    <mergeCell ref="U31:V31"/>
    <mergeCell ref="U30:V30"/>
    <mergeCell ref="U29:V29"/>
    <mergeCell ref="U28:V28"/>
    <mergeCell ref="U27:V27"/>
    <mergeCell ref="U35:V35"/>
    <mergeCell ref="U36:V36"/>
    <mergeCell ref="U37:V37"/>
    <mergeCell ref="U38:V38"/>
    <mergeCell ref="H26:T26"/>
    <mergeCell ref="H27:T27"/>
    <mergeCell ref="H28:T28"/>
    <mergeCell ref="H29:T29"/>
    <mergeCell ref="E23:F23"/>
    <mergeCell ref="I23:J23"/>
    <mergeCell ref="L23:M23"/>
    <mergeCell ref="T23:U23"/>
    <mergeCell ref="O10:V10"/>
    <mergeCell ref="L12:P12"/>
    <mergeCell ref="S12:V12"/>
    <mergeCell ref="I13:L13"/>
    <mergeCell ref="F19:V19"/>
    <mergeCell ref="U16:V16"/>
    <mergeCell ref="E21:U21"/>
    <mergeCell ref="Q4:R4"/>
    <mergeCell ref="U4:V4"/>
    <mergeCell ref="O13:V13"/>
    <mergeCell ref="I10:L10"/>
    <mergeCell ref="L9:P9"/>
    <mergeCell ref="S9:V9"/>
    <mergeCell ref="I6:L6"/>
    <mergeCell ref="A17:E17"/>
    <mergeCell ref="F16:H16"/>
    <mergeCell ref="O16:P16"/>
    <mergeCell ref="S16:T16"/>
    <mergeCell ref="Q16:R16"/>
    <mergeCell ref="F10:H10"/>
    <mergeCell ref="F13:H13"/>
    <mergeCell ref="F12:H12"/>
    <mergeCell ref="F14:H14"/>
    <mergeCell ref="M13:N13"/>
    <mergeCell ref="I12:K12"/>
    <mergeCell ref="F15:J15"/>
    <mergeCell ref="T3:U3"/>
    <mergeCell ref="A7:E7"/>
    <mergeCell ref="A3:C3"/>
    <mergeCell ref="H4:N4"/>
    <mergeCell ref="F4:G4"/>
    <mergeCell ref="O4:P4"/>
    <mergeCell ref="S4:T4"/>
    <mergeCell ref="A5:E6"/>
    <mergeCell ref="A9:E10"/>
    <mergeCell ref="M10:N10"/>
    <mergeCell ref="A8:E8"/>
    <mergeCell ref="L5:P5"/>
    <mergeCell ref="O6:V6"/>
    <mergeCell ref="F7:G7"/>
    <mergeCell ref="M6:N6"/>
    <mergeCell ref="I5:K5"/>
    <mergeCell ref="F5:H5"/>
    <mergeCell ref="A1:B1"/>
    <mergeCell ref="B23:C23"/>
    <mergeCell ref="A44:V47"/>
    <mergeCell ref="A11:E11"/>
    <mergeCell ref="A14:E14"/>
    <mergeCell ref="A15:E15"/>
    <mergeCell ref="B22:K22"/>
    <mergeCell ref="A18:E18"/>
    <mergeCell ref="A19:E19"/>
    <mergeCell ref="P23:R23"/>
    <mergeCell ref="A21:D21"/>
    <mergeCell ref="A25:E25"/>
    <mergeCell ref="Q5:R5"/>
    <mergeCell ref="A16:E16"/>
    <mergeCell ref="A12:E13"/>
    <mergeCell ref="E1:R2"/>
    <mergeCell ref="A4:E4"/>
    <mergeCell ref="R3:S3"/>
    <mergeCell ref="F9:H9"/>
    <mergeCell ref="I9:K9"/>
    <mergeCell ref="F6:H6"/>
    <mergeCell ref="Q12:R12"/>
    <mergeCell ref="Q9:R9"/>
    <mergeCell ref="S5:V5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183A2-F346-479B-AA91-0B97D76D9888}">
  <dimension ref="A1:V47"/>
  <sheetViews>
    <sheetView tabSelected="1" workbookViewId="0">
      <selection activeCell="Q4" sqref="Q4:R4"/>
    </sheetView>
  </sheetViews>
  <sheetFormatPr defaultColWidth="4" defaultRowHeight="18" customHeight="1" x14ac:dyDescent="0.15"/>
  <cols>
    <col min="1" max="1" width="4" style="24" customWidth="1"/>
    <col min="2" max="16384" width="4" style="24"/>
  </cols>
  <sheetData>
    <row r="1" spans="1:22" ht="13.5" customHeight="1" x14ac:dyDescent="0.15">
      <c r="A1" s="97" t="s">
        <v>108</v>
      </c>
      <c r="B1" s="97"/>
      <c r="E1" s="126" t="s">
        <v>69</v>
      </c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</row>
    <row r="2" spans="1:22" ht="14.45" customHeight="1" x14ac:dyDescent="0.15"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</row>
    <row r="3" spans="1:22" ht="18" customHeight="1" x14ac:dyDescent="0.15">
      <c r="A3" s="98" t="s">
        <v>6</v>
      </c>
      <c r="B3" s="98"/>
      <c r="C3" s="98"/>
      <c r="D3" s="149"/>
      <c r="E3" s="150"/>
      <c r="F3" s="32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98" t="s">
        <v>25</v>
      </c>
      <c r="S3" s="98"/>
      <c r="T3" s="98" t="s">
        <v>110</v>
      </c>
      <c r="U3" s="98"/>
      <c r="V3" s="158"/>
    </row>
    <row r="4" spans="1:22" ht="18" customHeight="1" x14ac:dyDescent="0.15">
      <c r="A4" s="115" t="s">
        <v>7</v>
      </c>
      <c r="B4" s="116"/>
      <c r="C4" s="116"/>
      <c r="D4" s="116"/>
      <c r="E4" s="117"/>
      <c r="F4" s="127" t="s">
        <v>16</v>
      </c>
      <c r="G4" s="128"/>
      <c r="H4" s="133"/>
      <c r="I4" s="128"/>
      <c r="J4" s="128"/>
      <c r="K4" s="128"/>
      <c r="L4" s="128"/>
      <c r="M4" s="128"/>
      <c r="N4" s="129"/>
      <c r="O4" s="127" t="s">
        <v>21</v>
      </c>
      <c r="P4" s="128"/>
      <c r="Q4" s="133" t="s">
        <v>113</v>
      </c>
      <c r="R4" s="129"/>
      <c r="S4" s="127" t="s">
        <v>20</v>
      </c>
      <c r="T4" s="130"/>
      <c r="U4" s="133" t="s">
        <v>112</v>
      </c>
      <c r="V4" s="129"/>
    </row>
    <row r="5" spans="1:22" ht="18" customHeight="1" x14ac:dyDescent="0.15">
      <c r="A5" s="108" t="s">
        <v>18</v>
      </c>
      <c r="B5" s="109"/>
      <c r="C5" s="109"/>
      <c r="D5" s="109"/>
      <c r="E5" s="110"/>
      <c r="F5" s="119" t="s">
        <v>114</v>
      </c>
      <c r="G5" s="98"/>
      <c r="H5" s="132"/>
      <c r="I5" s="119" t="s">
        <v>77</v>
      </c>
      <c r="J5" s="98"/>
      <c r="K5" s="98"/>
      <c r="L5" s="131"/>
      <c r="M5" s="98"/>
      <c r="N5" s="98"/>
      <c r="O5" s="98"/>
      <c r="P5" s="132"/>
      <c r="Q5" s="119" t="s">
        <v>23</v>
      </c>
      <c r="R5" s="98"/>
      <c r="S5" s="131"/>
      <c r="T5" s="98"/>
      <c r="U5" s="98"/>
      <c r="V5" s="132"/>
    </row>
    <row r="6" spans="1:22" ht="18" customHeight="1" x14ac:dyDescent="0.15">
      <c r="A6" s="123"/>
      <c r="B6" s="124"/>
      <c r="C6" s="124"/>
      <c r="D6" s="124"/>
      <c r="E6" s="125"/>
      <c r="F6" s="127" t="s">
        <v>106</v>
      </c>
      <c r="G6" s="128"/>
      <c r="H6" s="130"/>
      <c r="I6" s="128"/>
      <c r="J6" s="128"/>
      <c r="K6" s="128"/>
      <c r="L6" s="129"/>
      <c r="M6" s="127" t="s">
        <v>22</v>
      </c>
      <c r="N6" s="130"/>
      <c r="O6" s="116"/>
      <c r="P6" s="116"/>
      <c r="Q6" s="116"/>
      <c r="R6" s="116"/>
      <c r="S6" s="116"/>
      <c r="T6" s="116"/>
      <c r="U6" s="116"/>
      <c r="V6" s="117"/>
    </row>
    <row r="7" spans="1:22" ht="18" customHeight="1" x14ac:dyDescent="0.15">
      <c r="A7" s="111" t="s">
        <v>8</v>
      </c>
      <c r="B7" s="112"/>
      <c r="C7" s="112"/>
      <c r="D7" s="112"/>
      <c r="E7" s="112"/>
      <c r="F7" s="127" t="s">
        <v>121</v>
      </c>
      <c r="G7" s="128"/>
      <c r="H7" s="34" t="s">
        <v>78</v>
      </c>
      <c r="I7" s="35"/>
      <c r="J7" s="35" t="s">
        <v>79</v>
      </c>
      <c r="K7" s="35"/>
      <c r="L7" s="35" t="s">
        <v>79</v>
      </c>
      <c r="M7" s="43"/>
      <c r="N7" s="36"/>
      <c r="O7" s="37"/>
      <c r="P7" s="37"/>
      <c r="Q7" s="37"/>
      <c r="R7" s="37"/>
      <c r="S7" s="37"/>
      <c r="T7" s="37"/>
      <c r="U7" s="37"/>
      <c r="V7" s="38"/>
    </row>
    <row r="8" spans="1:22" ht="18" customHeight="1" x14ac:dyDescent="0.15">
      <c r="A8" s="115" t="s">
        <v>9</v>
      </c>
      <c r="B8" s="116"/>
      <c r="C8" s="116"/>
      <c r="D8" s="116"/>
      <c r="E8" s="116"/>
      <c r="F8" s="39" t="s">
        <v>78</v>
      </c>
      <c r="G8" s="40"/>
      <c r="H8" s="40" t="s">
        <v>79</v>
      </c>
      <c r="I8" s="40"/>
      <c r="J8" s="40" t="s">
        <v>79</v>
      </c>
      <c r="K8" s="43"/>
      <c r="L8" s="37"/>
      <c r="M8" s="37"/>
      <c r="N8" s="37"/>
      <c r="O8" s="37"/>
      <c r="P8" s="37"/>
      <c r="Q8" s="37"/>
      <c r="R8" s="37"/>
      <c r="S8" s="37"/>
      <c r="T8" s="37"/>
      <c r="U8" s="37"/>
      <c r="V8" s="38"/>
    </row>
    <row r="9" spans="1:22" ht="18" customHeight="1" x14ac:dyDescent="0.15">
      <c r="A9" s="111" t="s">
        <v>15</v>
      </c>
      <c r="B9" s="112"/>
      <c r="C9" s="112"/>
      <c r="D9" s="112"/>
      <c r="E9" s="113"/>
      <c r="F9" s="127" t="s">
        <v>111</v>
      </c>
      <c r="G9" s="128"/>
      <c r="H9" s="129"/>
      <c r="I9" s="127" t="s">
        <v>107</v>
      </c>
      <c r="J9" s="128"/>
      <c r="K9" s="128"/>
      <c r="L9" s="133"/>
      <c r="M9" s="128"/>
      <c r="N9" s="128"/>
      <c r="O9" s="128"/>
      <c r="P9" s="129"/>
      <c r="Q9" s="127" t="s">
        <v>23</v>
      </c>
      <c r="R9" s="128"/>
      <c r="S9" s="133"/>
      <c r="T9" s="128"/>
      <c r="U9" s="128"/>
      <c r="V9" s="129"/>
    </row>
    <row r="10" spans="1:22" ht="18" customHeight="1" thickBot="1" x14ac:dyDescent="0.2">
      <c r="A10" s="134"/>
      <c r="B10" s="135"/>
      <c r="C10" s="135"/>
      <c r="D10" s="135"/>
      <c r="E10" s="136"/>
      <c r="F10" s="137" t="s">
        <v>106</v>
      </c>
      <c r="G10" s="138"/>
      <c r="H10" s="138"/>
      <c r="I10" s="141"/>
      <c r="J10" s="138"/>
      <c r="K10" s="138"/>
      <c r="L10" s="144"/>
      <c r="M10" s="137" t="s">
        <v>22</v>
      </c>
      <c r="N10" s="138"/>
      <c r="O10" s="148"/>
      <c r="P10" s="121"/>
      <c r="Q10" s="121"/>
      <c r="R10" s="121"/>
      <c r="S10" s="121"/>
      <c r="T10" s="121"/>
      <c r="U10" s="121"/>
      <c r="V10" s="122"/>
    </row>
    <row r="11" spans="1:22" ht="18" customHeight="1" thickTop="1" x14ac:dyDescent="0.15">
      <c r="A11" s="108" t="s">
        <v>14</v>
      </c>
      <c r="B11" s="109"/>
      <c r="C11" s="109"/>
      <c r="D11" s="109"/>
      <c r="E11" s="110"/>
      <c r="F11" s="35" t="s">
        <v>78</v>
      </c>
      <c r="G11" s="35"/>
      <c r="H11" s="35" t="s">
        <v>79</v>
      </c>
      <c r="I11" s="35"/>
      <c r="J11" s="35" t="s">
        <v>79</v>
      </c>
      <c r="K11" s="43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2"/>
    </row>
    <row r="12" spans="1:22" ht="18" customHeight="1" x14ac:dyDescent="0.15">
      <c r="A12" s="111" t="s">
        <v>10</v>
      </c>
      <c r="B12" s="112"/>
      <c r="C12" s="112"/>
      <c r="D12" s="112"/>
      <c r="E12" s="113"/>
      <c r="F12" s="127" t="s">
        <v>115</v>
      </c>
      <c r="G12" s="128"/>
      <c r="H12" s="129"/>
      <c r="I12" s="127" t="s">
        <v>107</v>
      </c>
      <c r="J12" s="128"/>
      <c r="K12" s="128"/>
      <c r="L12" s="133"/>
      <c r="M12" s="128"/>
      <c r="N12" s="128"/>
      <c r="O12" s="128"/>
      <c r="P12" s="129"/>
      <c r="Q12" s="127" t="s">
        <v>23</v>
      </c>
      <c r="R12" s="128"/>
      <c r="S12" s="133"/>
      <c r="T12" s="128"/>
      <c r="U12" s="128"/>
      <c r="V12" s="129"/>
    </row>
    <row r="13" spans="1:22" ht="18" customHeight="1" x14ac:dyDescent="0.15">
      <c r="A13" s="123"/>
      <c r="B13" s="124"/>
      <c r="C13" s="124"/>
      <c r="D13" s="124"/>
      <c r="E13" s="125"/>
      <c r="F13" s="127" t="s">
        <v>76</v>
      </c>
      <c r="G13" s="128"/>
      <c r="H13" s="128"/>
      <c r="I13" s="143"/>
      <c r="J13" s="116"/>
      <c r="K13" s="116"/>
      <c r="L13" s="117"/>
      <c r="M13" s="127" t="s">
        <v>22</v>
      </c>
      <c r="N13" s="128"/>
      <c r="O13" s="143"/>
      <c r="P13" s="116"/>
      <c r="Q13" s="116"/>
      <c r="R13" s="116"/>
      <c r="S13" s="116"/>
      <c r="T13" s="116"/>
      <c r="U13" s="116"/>
      <c r="V13" s="117"/>
    </row>
    <row r="14" spans="1:22" ht="18" customHeight="1" x14ac:dyDescent="0.15">
      <c r="A14" s="111" t="s">
        <v>11</v>
      </c>
      <c r="B14" s="112"/>
      <c r="C14" s="112"/>
      <c r="D14" s="112"/>
      <c r="E14" s="113"/>
      <c r="F14" s="156" t="s">
        <v>116</v>
      </c>
      <c r="G14" s="157"/>
      <c r="H14" s="157"/>
      <c r="I14" s="36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2"/>
    </row>
    <row r="15" spans="1:22" ht="18" customHeight="1" x14ac:dyDescent="0.15">
      <c r="A15" s="111" t="s">
        <v>12</v>
      </c>
      <c r="B15" s="112"/>
      <c r="C15" s="112"/>
      <c r="D15" s="112"/>
      <c r="E15" s="113"/>
      <c r="F15" s="115"/>
      <c r="G15" s="116"/>
      <c r="H15" s="116"/>
      <c r="I15" s="116"/>
      <c r="J15" s="117"/>
      <c r="K15" s="36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8"/>
    </row>
    <row r="16" spans="1:22" ht="18" customHeight="1" thickBot="1" x14ac:dyDescent="0.2">
      <c r="A16" s="120" t="s">
        <v>13</v>
      </c>
      <c r="B16" s="121"/>
      <c r="C16" s="121"/>
      <c r="D16" s="121"/>
      <c r="E16" s="122"/>
      <c r="F16" s="137" t="s">
        <v>80</v>
      </c>
      <c r="G16" s="138"/>
      <c r="H16" s="139"/>
      <c r="I16" s="47" t="s">
        <v>78</v>
      </c>
      <c r="J16" s="47"/>
      <c r="K16" s="47" t="s">
        <v>79</v>
      </c>
      <c r="L16" s="47"/>
      <c r="M16" s="47" t="s">
        <v>79</v>
      </c>
      <c r="N16" s="48"/>
      <c r="O16" s="137" t="s">
        <v>81</v>
      </c>
      <c r="P16" s="140"/>
      <c r="Q16" s="141" t="s">
        <v>117</v>
      </c>
      <c r="R16" s="142"/>
      <c r="S16" s="137" t="s">
        <v>82</v>
      </c>
      <c r="T16" s="138"/>
      <c r="U16" s="141" t="s">
        <v>118</v>
      </c>
      <c r="V16" s="142"/>
    </row>
    <row r="17" spans="1:22" ht="18" customHeight="1" thickTop="1" thickBot="1" x14ac:dyDescent="0.2">
      <c r="A17" s="145" t="s">
        <v>72</v>
      </c>
      <c r="B17" s="146"/>
      <c r="C17" s="146"/>
      <c r="D17" s="146"/>
      <c r="E17" s="147"/>
      <c r="F17" s="153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5"/>
    </row>
    <row r="18" spans="1:22" ht="18" customHeight="1" thickTop="1" x14ac:dyDescent="0.15">
      <c r="A18" s="108" t="s">
        <v>70</v>
      </c>
      <c r="B18" s="109"/>
      <c r="C18" s="109"/>
      <c r="D18" s="109"/>
      <c r="E18" s="110"/>
      <c r="F18" s="50" t="s">
        <v>78</v>
      </c>
      <c r="G18" s="33"/>
      <c r="H18" s="33" t="s">
        <v>79</v>
      </c>
      <c r="I18" s="33"/>
      <c r="J18" s="33" t="s">
        <v>79</v>
      </c>
      <c r="K18" s="49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2"/>
    </row>
    <row r="19" spans="1:22" ht="18" customHeight="1" x14ac:dyDescent="0.15">
      <c r="A19" s="115" t="s">
        <v>71</v>
      </c>
      <c r="B19" s="116"/>
      <c r="C19" s="116"/>
      <c r="D19" s="116"/>
      <c r="E19" s="117"/>
      <c r="F19" s="127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9"/>
    </row>
    <row r="20" spans="1:22" ht="9" customHeight="1" x14ac:dyDescent="0.1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5"/>
    </row>
    <row r="21" spans="1:22" ht="18" customHeight="1" x14ac:dyDescent="0.15">
      <c r="A21" s="118" t="s">
        <v>37</v>
      </c>
      <c r="B21" s="118"/>
      <c r="C21" s="118"/>
      <c r="D21" s="11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33"/>
    </row>
    <row r="22" spans="1:22" ht="18" customHeight="1" x14ac:dyDescent="0.15">
      <c r="A22" s="33"/>
      <c r="B22" s="109" t="s">
        <v>39</v>
      </c>
      <c r="C22" s="114"/>
      <c r="D22" s="114"/>
      <c r="E22" s="114"/>
      <c r="F22" s="114"/>
      <c r="G22" s="114"/>
      <c r="H22" s="114"/>
      <c r="I22" s="114"/>
      <c r="J22" s="114"/>
      <c r="K22" s="114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</row>
    <row r="23" spans="1:22" ht="18" customHeight="1" x14ac:dyDescent="0.15">
      <c r="A23" s="33"/>
      <c r="B23" s="98" t="s">
        <v>64</v>
      </c>
      <c r="C23" s="98"/>
      <c r="D23" s="31"/>
      <c r="E23" s="98" t="s">
        <v>40</v>
      </c>
      <c r="F23" s="98"/>
      <c r="G23" s="33"/>
      <c r="H23" s="33"/>
      <c r="I23" s="98" t="s">
        <v>65</v>
      </c>
      <c r="J23" s="98"/>
      <c r="K23" s="31"/>
      <c r="L23" s="98" t="s">
        <v>40</v>
      </c>
      <c r="M23" s="98"/>
      <c r="N23" s="33"/>
      <c r="O23" s="33"/>
      <c r="P23" s="98" t="s">
        <v>66</v>
      </c>
      <c r="Q23" s="98"/>
      <c r="R23" s="98"/>
      <c r="S23" s="31"/>
      <c r="T23" s="98" t="s">
        <v>40</v>
      </c>
      <c r="U23" s="98"/>
      <c r="V23" s="33"/>
    </row>
    <row r="24" spans="1:22" ht="9" customHeight="1" x14ac:dyDescent="0.1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</row>
    <row r="25" spans="1:22" ht="18" customHeight="1" x14ac:dyDescent="0.15">
      <c r="A25" s="98" t="s">
        <v>38</v>
      </c>
      <c r="B25" s="98"/>
      <c r="C25" s="98"/>
      <c r="D25" s="98"/>
      <c r="E25" s="98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1"/>
    </row>
    <row r="26" spans="1:22" ht="18" customHeight="1" x14ac:dyDescent="0.15">
      <c r="A26" s="44"/>
      <c r="B26" s="127" t="s">
        <v>83</v>
      </c>
      <c r="C26" s="128"/>
      <c r="D26" s="128"/>
      <c r="E26" s="128"/>
      <c r="F26" s="128"/>
      <c r="G26" s="129"/>
      <c r="H26" s="127" t="s">
        <v>84</v>
      </c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7" t="s">
        <v>85</v>
      </c>
      <c r="V26" s="129"/>
    </row>
    <row r="27" spans="1:22" ht="18" customHeight="1" x14ac:dyDescent="0.15">
      <c r="A27" s="45" t="s">
        <v>86</v>
      </c>
      <c r="B27" s="39" t="s">
        <v>78</v>
      </c>
      <c r="C27" s="40"/>
      <c r="D27" s="35" t="s">
        <v>79</v>
      </c>
      <c r="E27" s="40"/>
      <c r="F27" s="35" t="s">
        <v>79</v>
      </c>
      <c r="G27" s="43"/>
      <c r="H27" s="127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9"/>
      <c r="U27" s="127"/>
      <c r="V27" s="152"/>
    </row>
    <row r="28" spans="1:22" ht="18" customHeight="1" x14ac:dyDescent="0.15">
      <c r="A28" s="45" t="s">
        <v>87</v>
      </c>
      <c r="B28" s="46" t="s">
        <v>78</v>
      </c>
      <c r="C28" s="33"/>
      <c r="D28" s="35" t="s">
        <v>79</v>
      </c>
      <c r="E28" s="33"/>
      <c r="F28" s="35" t="s">
        <v>79</v>
      </c>
      <c r="G28" s="43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27"/>
      <c r="V28" s="129"/>
    </row>
    <row r="29" spans="1:22" ht="18" customHeight="1" x14ac:dyDescent="0.15">
      <c r="A29" s="45" t="s">
        <v>88</v>
      </c>
      <c r="B29" s="39" t="s">
        <v>78</v>
      </c>
      <c r="C29" s="40"/>
      <c r="D29" s="35" t="s">
        <v>79</v>
      </c>
      <c r="E29" s="40"/>
      <c r="F29" s="35" t="s">
        <v>79</v>
      </c>
      <c r="G29" s="43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27"/>
      <c r="V29" s="129"/>
    </row>
    <row r="30" spans="1:22" ht="18" customHeight="1" x14ac:dyDescent="0.15">
      <c r="A30" s="45" t="s">
        <v>89</v>
      </c>
      <c r="B30" s="46" t="s">
        <v>78</v>
      </c>
      <c r="C30" s="33"/>
      <c r="D30" s="35" t="s">
        <v>79</v>
      </c>
      <c r="E30" s="33"/>
      <c r="F30" s="35" t="s">
        <v>79</v>
      </c>
      <c r="G30" s="43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27"/>
      <c r="V30" s="129"/>
    </row>
    <row r="31" spans="1:22" ht="18" customHeight="1" x14ac:dyDescent="0.15">
      <c r="A31" s="45" t="s">
        <v>90</v>
      </c>
      <c r="B31" s="39" t="s">
        <v>78</v>
      </c>
      <c r="C31" s="40"/>
      <c r="D31" s="35" t="s">
        <v>79</v>
      </c>
      <c r="E31" s="40"/>
      <c r="F31" s="35" t="s">
        <v>79</v>
      </c>
      <c r="G31" s="43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27"/>
      <c r="V31" s="129"/>
    </row>
    <row r="32" spans="1:22" ht="18" customHeight="1" x14ac:dyDescent="0.15">
      <c r="A32" s="45" t="s">
        <v>91</v>
      </c>
      <c r="B32" s="46" t="s">
        <v>78</v>
      </c>
      <c r="C32" s="33"/>
      <c r="D32" s="35" t="s">
        <v>79</v>
      </c>
      <c r="E32" s="33"/>
      <c r="F32" s="35" t="s">
        <v>79</v>
      </c>
      <c r="G32" s="43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27"/>
      <c r="V32" s="129"/>
    </row>
    <row r="33" spans="1:22" ht="18" customHeight="1" x14ac:dyDescent="0.15">
      <c r="A33" s="45" t="s">
        <v>92</v>
      </c>
      <c r="B33" s="39" t="s">
        <v>78</v>
      </c>
      <c r="C33" s="40"/>
      <c r="D33" s="35" t="s">
        <v>79</v>
      </c>
      <c r="E33" s="40"/>
      <c r="F33" s="35" t="s">
        <v>79</v>
      </c>
      <c r="G33" s="43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27"/>
      <c r="V33" s="129"/>
    </row>
    <row r="34" spans="1:22" ht="18" customHeight="1" x14ac:dyDescent="0.15">
      <c r="A34" s="45" t="s">
        <v>93</v>
      </c>
      <c r="B34" s="46" t="s">
        <v>78</v>
      </c>
      <c r="C34" s="33"/>
      <c r="D34" s="35" t="s">
        <v>79</v>
      </c>
      <c r="E34" s="33"/>
      <c r="F34" s="35" t="s">
        <v>79</v>
      </c>
      <c r="G34" s="43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27"/>
      <c r="V34" s="129"/>
    </row>
    <row r="35" spans="1:22" ht="18" customHeight="1" x14ac:dyDescent="0.15">
      <c r="A35" s="45" t="s">
        <v>94</v>
      </c>
      <c r="B35" s="39" t="s">
        <v>78</v>
      </c>
      <c r="C35" s="40"/>
      <c r="D35" s="35" t="s">
        <v>79</v>
      </c>
      <c r="E35" s="40"/>
      <c r="F35" s="35" t="s">
        <v>79</v>
      </c>
      <c r="G35" s="43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27"/>
      <c r="V35" s="129"/>
    </row>
    <row r="36" spans="1:22" ht="18" customHeight="1" x14ac:dyDescent="0.15">
      <c r="A36" s="45" t="s">
        <v>95</v>
      </c>
      <c r="B36" s="39" t="s">
        <v>78</v>
      </c>
      <c r="C36" s="40"/>
      <c r="D36" s="40" t="s">
        <v>79</v>
      </c>
      <c r="E36" s="40"/>
      <c r="F36" s="40" t="s">
        <v>79</v>
      </c>
      <c r="G36" s="43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27"/>
      <c r="V36" s="129"/>
    </row>
    <row r="37" spans="1:22" ht="9" customHeight="1" x14ac:dyDescent="0.1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</row>
    <row r="38" spans="1:22" ht="18" customHeight="1" x14ac:dyDescent="0.15">
      <c r="A38" s="124" t="s">
        <v>68</v>
      </c>
      <c r="B38" s="124"/>
      <c r="C38" s="124"/>
      <c r="D38" s="124"/>
      <c r="E38" s="124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</row>
    <row r="39" spans="1:22" ht="18" customHeight="1" x14ac:dyDescent="0.15">
      <c r="A39" s="99"/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1"/>
    </row>
    <row r="40" spans="1:22" ht="18" customHeight="1" x14ac:dyDescent="0.15">
      <c r="A40" s="102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4"/>
    </row>
    <row r="41" spans="1:22" ht="18" customHeight="1" x14ac:dyDescent="0.15">
      <c r="A41" s="105"/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7"/>
    </row>
    <row r="42" spans="1:22" ht="9" customHeight="1" x14ac:dyDescent="0.15"/>
    <row r="43" spans="1:22" ht="18" customHeight="1" x14ac:dyDescent="0.15">
      <c r="A43" s="109" t="s">
        <v>119</v>
      </c>
      <c r="B43" s="159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</row>
    <row r="44" spans="1:22" ht="18" customHeight="1" x14ac:dyDescent="0.15">
      <c r="A44" s="103" t="s">
        <v>120</v>
      </c>
      <c r="B44" s="160"/>
      <c r="C44" s="160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60"/>
      <c r="S44" s="160"/>
      <c r="T44" s="160"/>
      <c r="U44" s="160"/>
      <c r="V44" s="160"/>
    </row>
    <row r="45" spans="1:22" ht="18" customHeight="1" x14ac:dyDescent="0.15">
      <c r="A45" s="159"/>
      <c r="B45" s="159"/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</row>
    <row r="46" spans="1:22" ht="18" customHeight="1" x14ac:dyDescent="0.15">
      <c r="A46" s="159"/>
      <c r="B46" s="159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</row>
    <row r="47" spans="1:22" ht="18" customHeight="1" x14ac:dyDescent="0.15">
      <c r="A47" s="161"/>
      <c r="B47" s="161"/>
      <c r="C47" s="161"/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</row>
  </sheetData>
  <sheetProtection password="FC2F" sheet="1" formatCells="0" formatColumns="0" formatRows="0" insertColumns="0" insertRows="0" insertHyperlinks="0" deleteColumns="0" deleteRows="0" sort="0" autoFilter="0" pivotTables="0"/>
  <mergeCells count="99">
    <mergeCell ref="T3:V3"/>
    <mergeCell ref="A43:B43"/>
    <mergeCell ref="A44:V47"/>
    <mergeCell ref="E1:R2"/>
    <mergeCell ref="A3:C3"/>
    <mergeCell ref="D3:E3"/>
    <mergeCell ref="R3:S3"/>
    <mergeCell ref="A4:E4"/>
    <mergeCell ref="F4:G4"/>
    <mergeCell ref="H4:N4"/>
    <mergeCell ref="O4:P4"/>
    <mergeCell ref="Q4:R4"/>
    <mergeCell ref="S4:T4"/>
    <mergeCell ref="U4:V4"/>
    <mergeCell ref="A5:E6"/>
    <mergeCell ref="F5:H5"/>
    <mergeCell ref="I5:K5"/>
    <mergeCell ref="L5:P5"/>
    <mergeCell ref="Q5:R5"/>
    <mergeCell ref="S5:V5"/>
    <mergeCell ref="F6:H6"/>
    <mergeCell ref="I6:L6"/>
    <mergeCell ref="M6:N6"/>
    <mergeCell ref="O6:V6"/>
    <mergeCell ref="A7:E7"/>
    <mergeCell ref="F7:G7"/>
    <mergeCell ref="A11:E11"/>
    <mergeCell ref="A8:E8"/>
    <mergeCell ref="A9:E10"/>
    <mergeCell ref="F9:H9"/>
    <mergeCell ref="I9:K9"/>
    <mergeCell ref="S9:V9"/>
    <mergeCell ref="F10:H10"/>
    <mergeCell ref="I10:L10"/>
    <mergeCell ref="M10:N10"/>
    <mergeCell ref="O10:V10"/>
    <mergeCell ref="L9:P9"/>
    <mergeCell ref="Q9:R9"/>
    <mergeCell ref="S12:V12"/>
    <mergeCell ref="F13:H13"/>
    <mergeCell ref="I13:L13"/>
    <mergeCell ref="M13:N13"/>
    <mergeCell ref="O13:V13"/>
    <mergeCell ref="A12:E13"/>
    <mergeCell ref="F12:H12"/>
    <mergeCell ref="I12:K12"/>
    <mergeCell ref="L12:P12"/>
    <mergeCell ref="Q12:R12"/>
    <mergeCell ref="A14:E14"/>
    <mergeCell ref="F14:H14"/>
    <mergeCell ref="A15:E15"/>
    <mergeCell ref="F15:J15"/>
    <mergeCell ref="A16:E16"/>
    <mergeCell ref="F16:H16"/>
    <mergeCell ref="O16:P16"/>
    <mergeCell ref="Q16:R16"/>
    <mergeCell ref="S16:T16"/>
    <mergeCell ref="U16:V16"/>
    <mergeCell ref="A17:E17"/>
    <mergeCell ref="F17:V17"/>
    <mergeCell ref="T23:U23"/>
    <mergeCell ref="A18:E18"/>
    <mergeCell ref="A19:E19"/>
    <mergeCell ref="F19:V19"/>
    <mergeCell ref="A21:D21"/>
    <mergeCell ref="E21:U21"/>
    <mergeCell ref="B22:K22"/>
    <mergeCell ref="B23:C23"/>
    <mergeCell ref="E23:F23"/>
    <mergeCell ref="I23:J23"/>
    <mergeCell ref="L23:M23"/>
    <mergeCell ref="P23:R23"/>
    <mergeCell ref="A25:E25"/>
    <mergeCell ref="B26:G26"/>
    <mergeCell ref="H26:T26"/>
    <mergeCell ref="U26:V26"/>
    <mergeCell ref="H27:T27"/>
    <mergeCell ref="U27:V27"/>
    <mergeCell ref="U28:V28"/>
    <mergeCell ref="H29:T29"/>
    <mergeCell ref="U29:V29"/>
    <mergeCell ref="H30:T30"/>
    <mergeCell ref="U30:V30"/>
    <mergeCell ref="A39:V41"/>
    <mergeCell ref="A1:B1"/>
    <mergeCell ref="A38:E38"/>
    <mergeCell ref="H34:T34"/>
    <mergeCell ref="U34:V34"/>
    <mergeCell ref="H35:T35"/>
    <mergeCell ref="U35:V35"/>
    <mergeCell ref="H36:T36"/>
    <mergeCell ref="U36:V36"/>
    <mergeCell ref="H31:T31"/>
    <mergeCell ref="U31:V31"/>
    <mergeCell ref="H32:T32"/>
    <mergeCell ref="U32:V32"/>
    <mergeCell ref="H33:T33"/>
    <mergeCell ref="U33:V33"/>
    <mergeCell ref="H28:T28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メイン</vt:lpstr>
      <vt:lpstr>【印刷用】動物に関する帳簿</vt:lpstr>
      <vt:lpstr>【手書き印刷用】動物に関する帳簿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hyogo</dc:creator>
  <cp:lastModifiedBy>aigo center</cp:lastModifiedBy>
  <cp:lastPrinted>2020-05-29T04:52:45Z</cp:lastPrinted>
  <dcterms:created xsi:type="dcterms:W3CDTF">2006-05-24T02:27:22Z</dcterms:created>
  <dcterms:modified xsi:type="dcterms:W3CDTF">2024-06-25T04:26:39Z</dcterms:modified>
</cp:coreProperties>
</file>